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kapitulace projektu" sheetId="1" r:id="rId1"/>
    <sheet name="Souhrn SO" sheetId="2" r:id="rId2"/>
    <sheet name="Sad+TerU" sheetId="3" r:id="rId3"/>
  </sheets>
  <definedNames/>
  <calcPr fullCalcOnLoad="1"/>
</workbook>
</file>

<file path=xl/sharedStrings.xml><?xml version="1.0" encoding="utf-8"?>
<sst xmlns="http://schemas.openxmlformats.org/spreadsheetml/2006/main" count="285" uniqueCount="129">
  <si>
    <t>akce:</t>
  </si>
  <si>
    <t>Lovosice – okružní křižovatky 2018 – Beseda</t>
  </si>
  <si>
    <t xml:space="preserve">investor : </t>
  </si>
  <si>
    <t>Město Lovosice, Školní 2, Lovosice, 410 30</t>
  </si>
  <si>
    <t xml:space="preserve">zpracoval: </t>
  </si>
  <si>
    <t>Ing. Tomáš Pilař</t>
  </si>
  <si>
    <t>datum:</t>
  </si>
  <si>
    <t>Rekapitulace projektu</t>
  </si>
  <si>
    <t>cena (Kč)</t>
  </si>
  <si>
    <t xml:space="preserve">Náklady soupisu prací  celkem </t>
  </si>
  <si>
    <t>vedlejší rozpočtové náklady</t>
  </si>
  <si>
    <t>cena bez DPH</t>
  </si>
  <si>
    <t>DPH</t>
  </si>
  <si>
    <t>cena včetně DPH</t>
  </si>
  <si>
    <t xml:space="preserve">souhrnné poznámky: </t>
  </si>
  <si>
    <t>Jako číslo položky URS je uváděna obsahově nejbližší položka, přesná specifikace technologie je obsahem technické zprávy projektu, část „Popis technologií“</t>
  </si>
  <si>
    <t>Nespecifické výdaje (zařízení staveniště, koordinace dílčích dodávek, dočasné vymezení prostoru stavby, likvidace drobného odpadu a obalového materiálu….) jsou součástí jednotkových cen</t>
  </si>
  <si>
    <t>Neopominutelným podkladem  pro ocenění je projektová dokumentace. Při oceňování díla stavební firmou je nadřazena výkresová část a TZ nad výkaz výměr a rozpočet. Zhotovitel díla odpovídá za to, že provedl kontrolu kompletnosti seznamu operací  ve výkazu výměr</t>
  </si>
  <si>
    <t>a do své nabídky zahrnul veškeré položky a práce nutné k provedení díla a kolaudace. Fakturováno bude podle skutečně provedených výměr.  V jednotkových cenách jsou zahrnuty náklady na spojovací materiál potřebný ke kompletní montáži /hmoždinky,kotvy,svary atd./</t>
  </si>
  <si>
    <t>žlutě podbarvené buňky jsou dílčí operace , která skládají bilancovanou technologii</t>
  </si>
  <si>
    <t>oranžově podbarvené buňky jsou určené k editaci (doplnění hodnot)</t>
  </si>
  <si>
    <t>bilance SO</t>
  </si>
  <si>
    <t>cena za část (Kč)</t>
  </si>
  <si>
    <t>všechny části</t>
  </si>
  <si>
    <t>cena za objekt (součet dílčích položek):</t>
  </si>
  <si>
    <t xml:space="preserve">díl: </t>
  </si>
  <si>
    <t>Sadové a terénní úpravy</t>
  </si>
  <si>
    <t xml:space="preserve"> Kč</t>
  </si>
  <si>
    <t>číslo řádku</t>
  </si>
  <si>
    <t>číslo položky</t>
  </si>
  <si>
    <t>technologie</t>
  </si>
  <si>
    <t>položka</t>
  </si>
  <si>
    <t>počet/ koeficient položky pro technologii</t>
  </si>
  <si>
    <t>m.j.</t>
  </si>
  <si>
    <t>cena/m.j. (Kč)</t>
  </si>
  <si>
    <t>cena za položku v rámci  techno logie (Kč)</t>
  </si>
  <si>
    <t>cena za položku (Kč)</t>
  </si>
  <si>
    <t>komentář/ dílčí výpočet</t>
  </si>
  <si>
    <t>cenová soustava</t>
  </si>
  <si>
    <t>založení porostu keřů 5 ks/m2</t>
  </si>
  <si>
    <t>m2</t>
  </si>
  <si>
    <r>
      <rPr>
        <sz val="10"/>
        <rFont val="Arial CE"/>
        <family val="2"/>
      </rPr>
      <t>ú</t>
    </r>
    <r>
      <rPr>
        <sz val="10"/>
        <rFont val="Arial"/>
        <family val="2"/>
      </rPr>
      <t>prava ter</t>
    </r>
    <r>
      <rPr>
        <sz val="10"/>
        <rFont val="Arial CE"/>
        <family val="2"/>
      </rPr>
      <t>é</t>
    </r>
    <r>
      <rPr>
        <sz val="10"/>
        <rFont val="Arial"/>
        <family val="2"/>
      </rPr>
      <t>nu, 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urovn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5L (0,005m3) jamek,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ke</t>
    </r>
    <r>
      <rPr>
        <sz val="10"/>
        <rFont val="Arial CE"/>
        <family val="2"/>
      </rPr>
      <t>řů</t>
    </r>
    <r>
      <rPr>
        <sz val="10"/>
        <rFont val="Arial"/>
        <family val="2"/>
      </rPr>
      <t xml:space="preserve"> K9/1-2L kontejner; 5 ks/m2,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>, zahrnut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 g/ ke</t>
    </r>
    <r>
      <rPr>
        <sz val="10"/>
        <rFont val="Arial CE"/>
        <family val="2"/>
      </rPr>
      <t>ř</t>
    </r>
    <r>
      <rPr>
        <sz val="10"/>
        <rFont val="Arial"/>
        <family val="2"/>
      </rPr>
      <t xml:space="preserve"> (ref. Silvamix), 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kamenivem (frakce 8-16) v tl.  5 cm, 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 xml:space="preserve">ky cca 1-5 m2); </t>
    </r>
    <r>
      <rPr>
        <sz val="10"/>
        <color indexed="8"/>
        <rFont val="Arial"/>
        <family val="2"/>
      </rPr>
      <t>technologie p</t>
    </r>
    <r>
      <rPr>
        <sz val="11"/>
        <color indexed="8"/>
        <rFont val="Arial CE"/>
        <family val="2"/>
      </rPr>
      <t>ř</t>
    </r>
    <r>
      <rPr>
        <sz val="10"/>
        <color indexed="8"/>
        <rFont val="Arial"/>
        <family val="2"/>
      </rPr>
      <t>edpokl</t>
    </r>
    <r>
      <rPr>
        <sz val="11"/>
        <color indexed="8"/>
        <rFont val="Arial CE"/>
        <family val="2"/>
      </rPr>
      <t>á</t>
    </r>
    <r>
      <rPr>
        <sz val="10"/>
        <color indexed="8"/>
        <rFont val="Arial"/>
        <family val="2"/>
      </rPr>
      <t>dá  plochy pro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sadbu s ornic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min 15 cm jako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choz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stav.</t>
    </r>
  </si>
  <si>
    <t>181 11-1111</t>
  </si>
  <si>
    <t xml:space="preserve">plošná úprava terénu </t>
  </si>
  <si>
    <t>URS 2016</t>
  </si>
  <si>
    <t>183 11-1112</t>
  </si>
  <si>
    <t>hloubení jamek bez výměny půdy do 2-5L v rovině</t>
  </si>
  <si>
    <t>ks</t>
  </si>
  <si>
    <t>185 80-2114</t>
  </si>
  <si>
    <t>hnojení minerálním hnojivem 10g/ks k vysazovaným rostlinám  v rovině</t>
  </si>
  <si>
    <t>kg</t>
  </si>
  <si>
    <t>184 10-2111</t>
  </si>
  <si>
    <t>výsadba dřeviny s balem 10-20 cm v rovině</t>
  </si>
  <si>
    <t>184 91-1421</t>
  </si>
  <si>
    <t>mulčování borkou do 10 cm v rovině</t>
  </si>
  <si>
    <t>použito pro rozprostření kameniva jako mulčovací vrstvy</t>
  </si>
  <si>
    <t>dodání keřů  1-2L kontejner</t>
  </si>
  <si>
    <t xml:space="preserve">L: Berberia candidula (24 ks); Berberis gagnepainii (48 ks); Cytysus praecox (48 ks); Genista tinctoria (24 ks); Jasminum fruticans (24 ks); Spiraea prunifolia (60 ks); Syringa meyerii ‘Palibin' (12 ks)
</t>
  </si>
  <si>
    <t>dodání dlouhodobě působícího hnojiva (ref Silvamix)</t>
  </si>
  <si>
    <t>dodání kameniva (frakce 8-16mm)</t>
  </si>
  <si>
    <t>m3</t>
  </si>
  <si>
    <t>rozvojová péče o výsadbu keřů (5 ks/m2) 2 roky</t>
  </si>
  <si>
    <t>v prvním roce:  hnízdovité odplevelení (20%plochy) 2x, zálivka 12x
v druhém roce: hnízdovité odplevelení (20%plochy) 1x; zálivka 12x</t>
  </si>
  <si>
    <t>184 80-2611</t>
  </si>
  <si>
    <t>Chemické odplevelení po založení kultury smáčením v rovině</t>
  </si>
  <si>
    <t>20% plochy 3x, včetně přípravků</t>
  </si>
  <si>
    <t>185 80-4312</t>
  </si>
  <si>
    <t>zalití ploch vodou, plochy přes 20 m2</t>
  </si>
  <si>
    <t>20L/m2 24x, včetně vodného, odběr z řadu</t>
  </si>
  <si>
    <t>výsadba cibulovin 10 ks/m2</t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</si>
  <si>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cibulovin do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>ho z</t>
    </r>
    <r>
      <rPr>
        <sz val="10"/>
        <rFont val="Arial CE"/>
        <family val="2"/>
      </rPr>
      <t>á</t>
    </r>
    <r>
      <rPr>
        <sz val="10"/>
        <rFont val="Arial"/>
        <family val="2"/>
      </rPr>
      <t>honu 10 ks/m2, hloubka podle velikosti cibule</t>
    </r>
  </si>
  <si>
    <t>183 21-1313</t>
  </si>
  <si>
    <t>výsadba květin – cibulí nebo hlíz</t>
  </si>
  <si>
    <t>dodání cibulí</t>
  </si>
  <si>
    <t>výsadba cibulovin 20 ks/m2</t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</si>
  <si>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cibulovin do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>ho z</t>
    </r>
    <r>
      <rPr>
        <sz val="10"/>
        <rFont val="Arial CE"/>
        <family val="2"/>
      </rPr>
      <t>á</t>
    </r>
    <r>
      <rPr>
        <sz val="10"/>
        <rFont val="Arial"/>
        <family val="2"/>
      </rPr>
      <t>honu 20 ks/m2, hloubka podle velikosti cibule</t>
    </r>
  </si>
  <si>
    <r>
      <rPr>
        <sz val="10"/>
        <color indexed="8"/>
        <rFont val="Arial CE"/>
        <family val="2"/>
      </rPr>
      <t xml:space="preserve">p: Crocus tommasianus (360 ks); Narcissus pseudonarcissus (180 ks); </t>
    </r>
    <r>
      <rPr>
        <sz val="10"/>
        <color indexed="8"/>
        <rFont val="Arial"/>
        <family val="2"/>
      </rPr>
      <t>Allium ‘Purple Rain' (</t>
    </r>
    <r>
      <rPr>
        <sz val="10"/>
        <color indexed="8"/>
        <rFont val="Arial CE"/>
        <family val="2"/>
      </rPr>
      <t xml:space="preserve">60 ks); n: Crocus chrysanthus (406 ks); </t>
    </r>
    <r>
      <rPr>
        <sz val="10"/>
        <color indexed="8"/>
        <rFont val="Arial"/>
        <family val="2"/>
      </rPr>
      <t>Narcissus ‘Mint Julep' (</t>
    </r>
    <r>
      <rPr>
        <sz val="10"/>
        <color indexed="8"/>
        <rFont val="Arial CE"/>
        <family val="2"/>
      </rPr>
      <t xml:space="preserve">174 ks)
</t>
    </r>
  </si>
  <si>
    <t>založení záhonu trvalek 5 ks/m2</t>
  </si>
  <si>
    <r>
      <rPr>
        <sz val="10"/>
        <rFont val="Arial CE"/>
        <family val="2"/>
      </rPr>
      <t>ú</t>
    </r>
    <r>
      <rPr>
        <sz val="10"/>
        <rFont val="Arial"/>
        <family val="2"/>
      </rPr>
      <t>prava ter</t>
    </r>
    <r>
      <rPr>
        <sz val="10"/>
        <rFont val="Arial CE"/>
        <family val="2"/>
      </rPr>
      <t>é</t>
    </r>
    <r>
      <rPr>
        <sz val="10"/>
        <rFont val="Arial"/>
        <family val="2"/>
      </rPr>
      <t>nu, 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urovn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3L (0,003m3) jamky,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trvalek K9/1-2L kontejner 5 ks/m2 se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>m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m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10g/ks (ref. Silvamix),mul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kamenivem (frakce 8-16) v tl.  5 cm,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 xml:space="preserve">ky cca 0,5-4 m2); </t>
    </r>
    <r>
      <rPr>
        <sz val="10"/>
        <color indexed="8"/>
        <rFont val="Arial"/>
        <family val="2"/>
      </rPr>
      <t>technologie p</t>
    </r>
    <r>
      <rPr>
        <sz val="11"/>
        <color indexed="8"/>
        <rFont val="Arial CE"/>
        <family val="2"/>
      </rPr>
      <t>ř</t>
    </r>
    <r>
      <rPr>
        <sz val="10"/>
        <color indexed="8"/>
        <rFont val="Arial"/>
        <family val="2"/>
      </rPr>
      <t>edpokl</t>
    </r>
    <r>
      <rPr>
        <sz val="11"/>
        <color indexed="8"/>
        <rFont val="Arial CE"/>
        <family val="2"/>
      </rPr>
      <t>á</t>
    </r>
    <r>
      <rPr>
        <sz val="10"/>
        <color indexed="8"/>
        <rFont val="Arial"/>
        <family val="2"/>
      </rPr>
      <t>dá  plochy pro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sadbu s ornic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min 15 cm jako v</t>
    </r>
    <r>
      <rPr>
        <sz val="11"/>
        <color indexed="8"/>
        <rFont val="Arial CE"/>
        <family val="2"/>
      </rPr>
      <t>ý</t>
    </r>
    <r>
      <rPr>
        <sz val="10"/>
        <color indexed="8"/>
        <rFont val="Arial"/>
        <family val="2"/>
      </rPr>
      <t>choz</t>
    </r>
    <r>
      <rPr>
        <sz val="11"/>
        <color indexed="8"/>
        <rFont val="Arial CE"/>
        <family val="2"/>
      </rPr>
      <t>í</t>
    </r>
    <r>
      <rPr>
        <sz val="10"/>
        <color indexed="8"/>
        <rFont val="Arial"/>
        <family val="2"/>
      </rPr>
      <t xml:space="preserve"> stav.</t>
    </r>
  </si>
  <si>
    <t>hloubení jamek bez výměny půdy do 2L v rovině</t>
  </si>
  <si>
    <t>183 21-1322</t>
  </si>
  <si>
    <t>výsadba květin hrnkovaných, prům hrnku 8-12 cm v rovině</t>
  </si>
  <si>
    <t>dodání  trvalek 0,5-1L kontejner</t>
  </si>
  <si>
    <r>
      <rPr>
        <sz val="10"/>
        <rFont val="Arial"/>
        <family val="2"/>
      </rPr>
      <t xml:space="preserve">m: </t>
    </r>
    <r>
      <rPr>
        <sz val="10"/>
        <rFont val="Arial CE"/>
        <family val="2"/>
      </rPr>
      <t>Achillea filipendulina (44 ks); Asclepias tuberosa (14 ks); Bergenia cordifolia ‘Silberlicht' (22 ks); Anemone x hybrida ‘Andea Atkinson' (14 ks); Achillea clypeolata  (51 ks); o</t>
    </r>
    <r>
      <rPr>
        <sz val="10"/>
        <color indexed="8"/>
        <rFont val="Arial CE"/>
        <family val="2"/>
      </rPr>
      <t>:</t>
    </r>
    <r>
      <rPr>
        <sz val="10"/>
        <rFont val="Arial CE"/>
        <family val="2"/>
      </rPr>
      <t xml:space="preserve">Thymus praecox (38 ks); Dianthus plumarius ‘Haytor' (19 ks); Cerastium tometosum (48 ks); Geranium cantabrigiense ‘Biokovo' (38 ks); Geranium cantabrigiense ‘Karmina' (19 ks) ; Geranium ‘Phillipe Vapelle' (19 ks); Iris barbata ‘Petit Monet ‘ (10 ks)
</t>
    </r>
  </si>
  <si>
    <t>rozvojová péče o výsadbu trvalek 2roky</t>
  </si>
  <si>
    <r>
      <rPr>
        <sz val="10"/>
        <rFont val="Arial"/>
        <family val="2"/>
      </rPr>
      <t>v prvn</t>
    </r>
    <r>
      <rPr>
        <sz val="10"/>
        <rFont val="Arial CE"/>
        <family val="2"/>
      </rPr>
      <t>í</t>
    </r>
    <r>
      <rPr>
        <sz val="10"/>
        <rFont val="Arial"/>
        <family val="2"/>
      </rPr>
      <t>m roce:  hn</t>
    </r>
    <r>
      <rPr>
        <sz val="10"/>
        <rFont val="Arial CE"/>
        <family val="2"/>
      </rPr>
      <t>í</t>
    </r>
    <r>
      <rPr>
        <sz val="10"/>
        <rFont val="Arial"/>
        <family val="2"/>
      </rPr>
      <t>zdovit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odplevelen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(20%plochy) 2x, z</t>
    </r>
    <r>
      <rPr>
        <sz val="10"/>
        <rFont val="Arial CE"/>
        <family val="2"/>
      </rPr>
      <t>á</t>
    </r>
    <r>
      <rPr>
        <sz val="10"/>
        <rFont val="Arial"/>
        <family val="2"/>
      </rPr>
      <t>livka 12x
v druh</t>
    </r>
    <r>
      <rPr>
        <sz val="10"/>
        <rFont val="Arial CE"/>
        <family val="2"/>
      </rPr>
      <t>é</t>
    </r>
    <r>
      <rPr>
        <sz val="10"/>
        <rFont val="Arial"/>
        <family val="2"/>
      </rPr>
      <t>m roce: hn</t>
    </r>
    <r>
      <rPr>
        <sz val="10"/>
        <rFont val="Arial CE"/>
        <family val="2"/>
      </rPr>
      <t>í</t>
    </r>
    <r>
      <rPr>
        <sz val="10"/>
        <rFont val="Arial"/>
        <family val="2"/>
      </rPr>
      <t>zdovit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odplevelen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(20%plochy) 1x; z</t>
    </r>
    <r>
      <rPr>
        <sz val="10"/>
        <rFont val="Arial CE"/>
        <family val="2"/>
      </rPr>
      <t>á</t>
    </r>
    <r>
      <rPr>
        <sz val="10"/>
        <rFont val="Arial"/>
        <family val="2"/>
      </rPr>
      <t>livka 12x</t>
    </r>
  </si>
  <si>
    <t>185 80-4211</t>
  </si>
  <si>
    <t>vypletí záhonu květin v rovině</t>
  </si>
  <si>
    <t>založení záhonu trvalek 7 ks/m2</t>
  </si>
  <si>
    <r>
      <rPr>
        <sz val="10"/>
        <rFont val="Arial CE"/>
        <family val="2"/>
      </rPr>
      <t>ú</t>
    </r>
    <r>
      <rPr>
        <sz val="10"/>
        <rFont val="Arial"/>
        <family val="2"/>
      </rPr>
      <t>prava ter</t>
    </r>
    <r>
      <rPr>
        <sz val="10"/>
        <rFont val="Arial CE"/>
        <family val="2"/>
      </rPr>
      <t>é</t>
    </r>
    <r>
      <rPr>
        <sz val="10"/>
        <rFont val="Arial"/>
        <family val="2"/>
      </rPr>
      <t>nu, odstran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nesourod</t>
    </r>
    <r>
      <rPr>
        <sz val="10"/>
        <rFont val="Arial CE"/>
        <family val="2"/>
      </rPr>
      <t>ý</t>
    </r>
    <r>
      <rPr>
        <sz val="10"/>
        <rFont val="Arial"/>
        <family val="2"/>
      </rPr>
      <t>ch zbytk</t>
    </r>
    <r>
      <rPr>
        <sz val="10"/>
        <rFont val="Arial CE"/>
        <family val="2"/>
      </rPr>
      <t>ů</t>
    </r>
    <r>
      <rPr>
        <sz val="10"/>
        <rFont val="Arial"/>
        <family val="2"/>
      </rPr>
      <t xml:space="preserve"> a odpadu, urovn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>, vyhlouben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3L (0,003m3) jamky,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v</t>
    </r>
    <r>
      <rPr>
        <sz val="10"/>
        <rFont val="Arial CE"/>
        <family val="2"/>
      </rPr>
      <t>ý</t>
    </r>
    <r>
      <rPr>
        <sz val="10"/>
        <rFont val="Arial"/>
        <family val="2"/>
      </rPr>
      <t>sadba trvalek K9/1-2L kontejner  7 ks/m2 se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>m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m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10g/ks (ref. Silvamix),mul</t>
    </r>
    <r>
      <rPr>
        <sz val="10"/>
        <rFont val="Arial CE"/>
        <family val="2"/>
      </rPr>
      <t>č</t>
    </r>
    <r>
      <rPr>
        <sz val="10"/>
        <rFont val="Arial"/>
        <family val="2"/>
      </rPr>
      <t>ov</t>
    </r>
    <r>
      <rPr>
        <sz val="10"/>
        <rFont val="Arial CE"/>
        <family val="2"/>
      </rPr>
      <t>á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kamenivem (frakce 8-16) v tl.  5 cm, V p</t>
    </r>
    <r>
      <rPr>
        <sz val="10"/>
        <rFont val="Arial CE"/>
        <family val="2"/>
      </rPr>
      <t>ří</t>
    </r>
    <r>
      <rPr>
        <sz val="10"/>
        <rFont val="Arial"/>
        <family val="2"/>
      </rPr>
      <t>pad</t>
    </r>
    <r>
      <rPr>
        <sz val="10"/>
        <rFont val="Arial CE"/>
        <family val="2"/>
      </rPr>
      <t>ě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sadby sm</t>
    </r>
    <r>
      <rPr>
        <sz val="10"/>
        <rFont val="Arial CE"/>
        <family val="2"/>
      </rPr>
      <t>ě</t>
    </r>
    <r>
      <rPr>
        <sz val="10"/>
        <rFont val="Arial"/>
        <family val="2"/>
      </rPr>
      <t>si taxon</t>
    </r>
    <r>
      <rPr>
        <sz val="10"/>
        <rFont val="Arial CE"/>
        <family val="2"/>
      </rPr>
      <t>ů</t>
    </r>
    <r>
      <rPr>
        <sz val="10"/>
        <rFont val="Arial"/>
        <family val="2"/>
      </rPr>
      <t>, realizovat v</t>
    </r>
    <r>
      <rPr>
        <sz val="10"/>
        <rFont val="Arial CE"/>
        <family val="2"/>
      </rPr>
      <t>ž</t>
    </r>
    <r>
      <rPr>
        <sz val="10"/>
        <rFont val="Arial"/>
        <family val="2"/>
      </rPr>
      <t>dy stejnorod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plo</t>
    </r>
    <r>
      <rPr>
        <sz val="10"/>
        <rFont val="Arial CE"/>
        <family val="2"/>
      </rPr>
      <t>š</t>
    </r>
    <r>
      <rPr>
        <sz val="10"/>
        <rFont val="Arial"/>
        <family val="2"/>
      </rPr>
      <t>ky cca 0,5-4 m2); technologie p</t>
    </r>
    <r>
      <rPr>
        <sz val="11"/>
        <rFont val="Arial CE"/>
        <family val="2"/>
      </rPr>
      <t>ř</t>
    </r>
    <r>
      <rPr>
        <sz val="10"/>
        <rFont val="Arial"/>
        <family val="2"/>
      </rPr>
      <t>edpokl</t>
    </r>
    <r>
      <rPr>
        <sz val="11"/>
        <rFont val="Arial CE"/>
        <family val="2"/>
      </rPr>
      <t>á</t>
    </r>
    <r>
      <rPr>
        <sz val="10"/>
        <rFont val="Arial"/>
        <family val="2"/>
      </rPr>
      <t>dá  plochy pro v</t>
    </r>
    <r>
      <rPr>
        <sz val="11"/>
        <rFont val="Arial CE"/>
        <family val="2"/>
      </rPr>
      <t>ý</t>
    </r>
    <r>
      <rPr>
        <sz val="10"/>
        <rFont val="Arial"/>
        <family val="2"/>
      </rPr>
      <t>sadbu s ornic</t>
    </r>
    <r>
      <rPr>
        <sz val="11"/>
        <rFont val="Arial CE"/>
        <family val="2"/>
      </rPr>
      <t>í</t>
    </r>
    <r>
      <rPr>
        <sz val="10"/>
        <rFont val="Arial"/>
        <family val="2"/>
      </rPr>
      <t xml:space="preserve"> min 15 cm jako v</t>
    </r>
    <r>
      <rPr>
        <sz val="11"/>
        <rFont val="Arial CE"/>
        <family val="2"/>
      </rPr>
      <t>ý</t>
    </r>
    <r>
      <rPr>
        <sz val="10"/>
        <rFont val="Arial"/>
        <family val="2"/>
      </rPr>
      <t>choz</t>
    </r>
    <r>
      <rPr>
        <sz val="11"/>
        <rFont val="Arial CE"/>
        <family val="2"/>
      </rPr>
      <t>í</t>
    </r>
    <r>
      <rPr>
        <sz val="10"/>
        <rFont val="Arial"/>
        <family val="2"/>
      </rPr>
      <t xml:space="preserve"> stav.</t>
    </r>
  </si>
  <si>
    <t xml:space="preserve">k: Nepeta racemosa ‘Grog' (107 ks); Nepeta x faasenii ‘Blue Wonder' (65 ks); Nepeta x faasenii ‘Junior Walker' (43 ks); Lavandula angustifolia ‘Hidcote Blue Strain' (21 ks); Lavandula angustifolia ‘Hidcote White Strain' (43 ks); Pennisetum alopecuroides ‘Little Bunny' (43 ks); Sedum telephium (43 ks); Salvia nemorosa ‘A Little Bit' (43 ks); Salvia nemorosa ‘Ostfriesland' (85 ks)
</t>
  </si>
  <si>
    <r>
      <rPr>
        <b/>
        <sz val="10"/>
        <rFont val="Arial"/>
        <family val="2"/>
      </rPr>
      <t>v</t>
    </r>
    <r>
      <rPr>
        <b/>
        <sz val="10"/>
        <rFont val="Arial CE"/>
        <family val="2"/>
      </rPr>
      <t>ý</t>
    </r>
    <r>
      <rPr>
        <b/>
        <sz val="10"/>
        <rFont val="Arial"/>
        <family val="2"/>
      </rPr>
      <t>sadba solitern</t>
    </r>
    <r>
      <rPr>
        <b/>
        <sz val="10"/>
        <rFont val="Arial CE"/>
        <family val="2"/>
      </rPr>
      <t>í</t>
    </r>
    <r>
      <rPr>
        <b/>
        <sz val="10"/>
        <rFont val="Arial"/>
        <family val="2"/>
      </rPr>
      <t>ch keřů vel 170-200</t>
    </r>
  </si>
  <si>
    <r>
      <rPr>
        <sz val="10"/>
        <rFont val="Arial"/>
        <family val="2"/>
      </rPr>
      <t>v</t>
    </r>
    <r>
      <rPr>
        <sz val="10"/>
        <rFont val="Arial CE"/>
        <family val="2"/>
      </rPr>
      <t>ý</t>
    </r>
    <r>
      <rPr>
        <sz val="10"/>
        <rFont val="Arial"/>
        <family val="2"/>
      </rPr>
      <t xml:space="preserve">sadba do jam min 0,1 m3, </t>
    </r>
    <r>
      <rPr>
        <sz val="10"/>
        <rFont val="Arial CE"/>
        <family val="2"/>
      </rPr>
      <t>š</t>
    </r>
    <r>
      <rPr>
        <sz val="10"/>
        <rFont val="Arial"/>
        <family val="2"/>
      </rPr>
      <t>kolka</t>
    </r>
    <r>
      <rPr>
        <sz val="10"/>
        <rFont val="Arial CE"/>
        <family val="2"/>
      </rPr>
      <t>ř</t>
    </r>
    <r>
      <rPr>
        <sz val="10"/>
        <rFont val="Arial"/>
        <family val="2"/>
      </rPr>
      <t>sk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ý</t>
    </r>
    <r>
      <rPr>
        <sz val="10"/>
        <rFont val="Arial"/>
        <family val="2"/>
      </rPr>
      <t>p</t>
    </r>
    <r>
      <rPr>
        <sz val="10"/>
        <rFont val="Arial CE"/>
        <family val="2"/>
      </rPr>
      <t>ě</t>
    </r>
    <r>
      <rPr>
        <sz val="10"/>
        <rFont val="Arial"/>
        <family val="2"/>
      </rPr>
      <t>stky vel 170-200, d</t>
    </r>
    <r>
      <rPr>
        <sz val="10"/>
        <rFont val="Arial CE"/>
        <family val="2"/>
      </rPr>
      <t>ř</t>
    </r>
    <r>
      <rPr>
        <sz val="10"/>
        <rFont val="Arial"/>
        <family val="2"/>
      </rPr>
      <t>eviny s balem, v</t>
    </r>
    <r>
      <rPr>
        <sz val="10"/>
        <rFont val="Arial CE"/>
        <family val="2"/>
      </rPr>
      <t>ý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na p</t>
    </r>
    <r>
      <rPr>
        <sz val="10"/>
        <rFont val="Arial CE"/>
        <family val="2"/>
      </rPr>
      <t>ů</t>
    </r>
    <r>
      <rPr>
        <sz val="10"/>
        <rFont val="Arial"/>
        <family val="2"/>
      </rPr>
      <t>dy 50%, aplikace agrogelu 0,15 kg/strom (ref: TerraCottem Universal),  jednobodov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kotven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</t>
    </r>
    <r>
      <rPr>
        <sz val="10"/>
        <rFont val="Arial CE"/>
        <family val="2"/>
      </rPr>
      <t>š</t>
    </r>
    <r>
      <rPr>
        <sz val="10"/>
        <rFont val="Arial"/>
        <family val="2"/>
      </rPr>
      <t>ikm</t>
    </r>
    <r>
      <rPr>
        <sz val="10"/>
        <rFont val="Arial CE"/>
        <family val="2"/>
      </rPr>
      <t>ý</t>
    </r>
    <r>
      <rPr>
        <sz val="10"/>
        <rFont val="Arial"/>
        <family val="2"/>
      </rPr>
      <t xml:space="preserve"> k</t>
    </r>
    <r>
      <rPr>
        <sz val="10"/>
        <rFont val="Arial CE"/>
        <family val="2"/>
      </rPr>
      <t>ů</t>
    </r>
    <r>
      <rPr>
        <sz val="10"/>
        <rFont val="Arial"/>
        <family val="2"/>
      </rPr>
      <t>l min 1,5 m d</t>
    </r>
    <r>
      <rPr>
        <sz val="10"/>
        <rFont val="Arial CE"/>
        <family val="2"/>
      </rPr>
      <t>é</t>
    </r>
    <r>
      <rPr>
        <sz val="10"/>
        <rFont val="Arial"/>
        <family val="2"/>
      </rPr>
      <t>lky), z</t>
    </r>
    <r>
      <rPr>
        <sz val="10"/>
        <rFont val="Arial CE"/>
        <family val="2"/>
      </rPr>
      <t>á</t>
    </r>
    <r>
      <rPr>
        <sz val="10"/>
        <rFont val="Arial"/>
        <family val="2"/>
      </rPr>
      <t>sobn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hnojen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 dlouhodobou </t>
    </r>
    <r>
      <rPr>
        <sz val="10"/>
        <rFont val="Arial CE"/>
        <family val="2"/>
      </rPr>
      <t>úč</t>
    </r>
    <r>
      <rPr>
        <sz val="10"/>
        <rFont val="Arial"/>
        <family val="2"/>
      </rPr>
      <t>innost</t>
    </r>
    <r>
      <rPr>
        <sz val="10"/>
        <rFont val="Arial CE"/>
        <family val="2"/>
      </rPr>
      <t>í</t>
    </r>
    <r>
      <rPr>
        <sz val="10"/>
        <rFont val="Arial"/>
        <family val="2"/>
      </rPr>
      <t>, zahrnut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50 g/ strom (ref. Silvamix),  komparativn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</t>
    </r>
    <r>
      <rPr>
        <sz val="10"/>
        <rFont val="Arial CE"/>
        <family val="2"/>
      </rPr>
      <t>ř</t>
    </r>
    <r>
      <rPr>
        <sz val="10"/>
        <rFont val="Arial"/>
        <family val="2"/>
      </rPr>
      <t xml:space="preserve">ez </t>
    </r>
  </si>
  <si>
    <t>dodání ornice (0,05 m3/dřevinu)</t>
  </si>
  <si>
    <t>183 10-1214</t>
  </si>
  <si>
    <t>hloubení jamek 0,05-0,125m3 s výměnou půdy 50% v rovině</t>
  </si>
  <si>
    <t>hnojení minerálním hnojivem  k vysazovaným rostlinám  v rovině</t>
  </si>
  <si>
    <t>184 10-2114</t>
  </si>
  <si>
    <t>výsadba dřeviny s balem 40-50 cm v rovině</t>
  </si>
  <si>
    <t>184 21-5112</t>
  </si>
  <si>
    <t>ukotvení dřeviny jedním kůlem do 2 m</t>
  </si>
  <si>
    <t>184 80-1121</t>
  </si>
  <si>
    <t>Ošetření vysazených soliterních dřevin v rovině</t>
  </si>
  <si>
    <t>kus</t>
  </si>
  <si>
    <t>dodání dřevin (školkařské výpěstky s balem vel. 170-200</t>
  </si>
  <si>
    <t xml:space="preserve">dodání kůlu </t>
  </si>
  <si>
    <t>sada</t>
  </si>
  <si>
    <t>dodání agrogelu (ref. Terracottem Universal)</t>
  </si>
  <si>
    <t>rozvojová péče o výsadbu soliterních keřů</t>
  </si>
  <si>
    <t xml:space="preserve">v prvním roce: oprava poškozených  úvazků), v druhém roce odstranění opěry
dřeviny  v porostu keřů/ trvalek, odplevelení, a mulčování  výsadbové mísy a závlaha je obsahem jiných technologií
</t>
  </si>
  <si>
    <t>184 91-1111</t>
  </si>
  <si>
    <t>znovuuvázání dřeviny ke stávajícímu kůlu</t>
  </si>
  <si>
    <t>kamenné/ oblázkové pole</t>
  </si>
  <si>
    <t>terénní modelace</t>
  </si>
  <si>
    <r>
      <rPr>
        <sz val="10"/>
        <rFont val="Arial"/>
        <family val="2"/>
      </rPr>
      <t>p</t>
    </r>
    <r>
      <rPr>
        <sz val="10"/>
        <rFont val="Arial CE"/>
        <family val="2"/>
      </rPr>
      <t>ř</t>
    </r>
    <r>
      <rPr>
        <sz val="10"/>
        <rFont val="Arial"/>
        <family val="2"/>
      </rPr>
      <t>esun hmot  v r</t>
    </r>
    <r>
      <rPr>
        <sz val="10"/>
        <rFont val="Arial CE"/>
        <family val="2"/>
      </rPr>
      <t>á</t>
    </r>
    <r>
      <rPr>
        <sz val="10"/>
        <rFont val="Arial"/>
        <family val="2"/>
      </rPr>
      <t>mci zm</t>
    </r>
    <r>
      <rPr>
        <sz val="10"/>
        <rFont val="Arial CE"/>
        <family val="2"/>
      </rPr>
      <t>ě</t>
    </r>
    <r>
      <rPr>
        <sz val="10"/>
        <rFont val="Arial"/>
        <family val="2"/>
      </rPr>
      <t>ny ter</t>
    </r>
    <r>
      <rPr>
        <sz val="10"/>
        <rFont val="Arial CE"/>
        <family val="2"/>
      </rPr>
      <t>é</t>
    </r>
    <r>
      <rPr>
        <sz val="10"/>
        <rFont val="Arial"/>
        <family val="2"/>
      </rPr>
      <t>nn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modelace; zahrnuje vyt</t>
    </r>
    <r>
      <rPr>
        <sz val="10"/>
        <rFont val="Arial CE"/>
        <family val="2"/>
      </rPr>
      <t>ěž</t>
    </r>
    <r>
      <rPr>
        <sz val="10"/>
        <rFont val="Arial"/>
        <family val="2"/>
      </rPr>
      <t>en</t>
    </r>
    <r>
      <rPr>
        <sz val="10"/>
        <rFont val="Arial CE"/>
        <family val="2"/>
      </rPr>
      <t>í</t>
    </r>
    <r>
      <rPr>
        <sz val="10"/>
        <rFont val="Arial"/>
        <family val="2"/>
      </rPr>
      <t>, p</t>
    </r>
    <r>
      <rPr>
        <sz val="10"/>
        <rFont val="Arial CE"/>
        <family val="2"/>
      </rPr>
      <t>ř</t>
    </r>
    <r>
      <rPr>
        <sz val="10"/>
        <rFont val="Arial"/>
        <family val="2"/>
      </rPr>
      <t>esun v r</t>
    </r>
    <r>
      <rPr>
        <sz val="10"/>
        <rFont val="Arial CE"/>
        <family val="2"/>
      </rPr>
      <t>á</t>
    </r>
    <r>
      <rPr>
        <sz val="10"/>
        <rFont val="Arial"/>
        <family val="2"/>
      </rPr>
      <t>mci lokality a ulo</t>
    </r>
    <r>
      <rPr>
        <sz val="10"/>
        <rFont val="Arial CE"/>
        <family val="2"/>
      </rPr>
      <t>ž</t>
    </r>
    <r>
      <rPr>
        <sz val="10"/>
        <rFont val="Arial"/>
        <family val="2"/>
      </rPr>
      <t>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do p</t>
    </r>
    <r>
      <rPr>
        <sz val="10"/>
        <rFont val="Arial CE"/>
        <family val="2"/>
      </rPr>
      <t>ř</t>
    </r>
    <r>
      <rPr>
        <sz val="10"/>
        <rFont val="Arial"/>
        <family val="2"/>
      </rPr>
      <t>edepsan</t>
    </r>
    <r>
      <rPr>
        <sz val="10"/>
        <rFont val="Arial CE"/>
        <family val="2"/>
      </rPr>
      <t>é</t>
    </r>
    <r>
      <rPr>
        <sz val="10"/>
        <rFont val="Arial"/>
        <family val="2"/>
      </rPr>
      <t>ho tvaru; likvidace odpadu (stavebn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zbytky, ko</t>
    </r>
    <r>
      <rPr>
        <sz val="10"/>
        <rFont val="Arial CE"/>
        <family val="2"/>
      </rPr>
      <t>ř</t>
    </r>
    <r>
      <rPr>
        <sz val="10"/>
        <rFont val="Arial"/>
        <family val="2"/>
      </rPr>
      <t>eny) v mno</t>
    </r>
    <r>
      <rPr>
        <sz val="10"/>
        <rFont val="Arial CE"/>
        <family val="2"/>
      </rPr>
      <t>ž</t>
    </r>
    <r>
      <rPr>
        <sz val="10"/>
        <rFont val="Arial"/>
        <family val="2"/>
      </rPr>
      <t>stv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10% z celkov</t>
    </r>
    <r>
      <rPr>
        <sz val="10"/>
        <rFont val="Arial CE"/>
        <family val="2"/>
      </rPr>
      <t>é</t>
    </r>
    <r>
      <rPr>
        <sz val="10"/>
        <rFont val="Arial"/>
        <family val="2"/>
      </rPr>
      <t>ho objemu modelace</t>
    </r>
  </si>
  <si>
    <t>122 20-7111</t>
  </si>
  <si>
    <t>odkopávky nezapažené v zemině tř.3</t>
  </si>
  <si>
    <t>171 20-3112</t>
  </si>
  <si>
    <t>uložení výkopku bez zhutnění ve svahu do 1:2</t>
  </si>
  <si>
    <t>likvidace stavebního odpadu</t>
  </si>
  <si>
    <r>
      <rPr>
        <b/>
        <sz val="10"/>
        <rFont val="Arial"/>
        <family val="2"/>
      </rPr>
      <t>p</t>
    </r>
    <r>
      <rPr>
        <b/>
        <sz val="10"/>
        <rFont val="Arial CE"/>
        <family val="2"/>
      </rPr>
      <t>ř</t>
    </r>
    <r>
      <rPr>
        <b/>
        <sz val="10"/>
        <rFont val="Arial"/>
        <family val="2"/>
      </rPr>
      <t>em</t>
    </r>
    <r>
      <rPr>
        <b/>
        <sz val="10"/>
        <rFont val="Arial CE"/>
        <family val="2"/>
      </rPr>
      <t>í</t>
    </r>
    <r>
      <rPr>
        <b/>
        <sz val="10"/>
        <rFont val="Arial"/>
        <family val="2"/>
      </rPr>
      <t>st</t>
    </r>
    <r>
      <rPr>
        <b/>
        <sz val="10"/>
        <rFont val="Arial CE"/>
        <family val="2"/>
      </rPr>
      <t>ě</t>
    </r>
    <r>
      <rPr>
        <b/>
        <sz val="10"/>
        <rFont val="Arial"/>
        <family val="2"/>
      </rPr>
      <t>n</t>
    </r>
    <r>
      <rPr>
        <b/>
        <sz val="10"/>
        <rFont val="Arial CE"/>
        <family val="2"/>
      </rPr>
      <t>í</t>
    </r>
    <r>
      <rPr>
        <b/>
        <sz val="10"/>
        <rFont val="Arial"/>
        <family val="2"/>
      </rPr>
      <t xml:space="preserve"> kotvy</t>
    </r>
  </si>
  <si>
    <r>
      <rPr>
        <sz val="10"/>
        <rFont val="Arial"/>
        <family val="2"/>
      </rPr>
      <t>p</t>
    </r>
    <r>
      <rPr>
        <sz val="10"/>
        <rFont val="Arial CE"/>
        <family val="2"/>
      </rPr>
      <t>ř</t>
    </r>
    <r>
      <rPr>
        <sz val="10"/>
        <rFont val="Arial"/>
        <family val="2"/>
      </rPr>
      <t>em</t>
    </r>
    <r>
      <rPr>
        <sz val="10"/>
        <rFont val="Arial CE"/>
        <family val="2"/>
      </rPr>
      <t>í</t>
    </r>
    <r>
      <rPr>
        <sz val="10"/>
        <rFont val="Arial"/>
        <family val="2"/>
      </rPr>
      <t>st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st</t>
    </r>
    <r>
      <rPr>
        <sz val="10"/>
        <rFont val="Arial CE"/>
        <family val="2"/>
      </rPr>
      <t>á</t>
    </r>
    <r>
      <rPr>
        <sz val="10"/>
        <rFont val="Arial"/>
        <family val="2"/>
      </rPr>
      <t>vaj</t>
    </r>
    <r>
      <rPr>
        <sz val="10"/>
        <rFont val="Arial CE"/>
        <family val="2"/>
      </rPr>
      <t>í</t>
    </r>
    <r>
      <rPr>
        <sz val="10"/>
        <rFont val="Arial"/>
        <family val="2"/>
      </rPr>
      <t>c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kotvy (artefakt, cca 150 kg); do</t>
    </r>
    <r>
      <rPr>
        <sz val="10"/>
        <rFont val="Arial CE"/>
        <family val="2"/>
      </rPr>
      <t>č</t>
    </r>
    <r>
      <rPr>
        <sz val="10"/>
        <rFont val="Arial"/>
        <family val="2"/>
      </rPr>
      <t>asn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uskladn</t>
    </r>
    <r>
      <rPr>
        <sz val="10"/>
        <rFont val="Arial CE"/>
        <family val="2"/>
      </rPr>
      <t>ě</t>
    </r>
    <r>
      <rPr>
        <sz val="10"/>
        <rFont val="Arial"/>
        <family val="2"/>
      </rPr>
      <t>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a znovuosazen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do nov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pozice; bez z</t>
    </r>
    <r>
      <rPr>
        <sz val="10"/>
        <rFont val="Arial CE"/>
        <family val="2"/>
      </rPr>
      <t>á</t>
    </r>
    <r>
      <rPr>
        <sz val="10"/>
        <rFont val="Arial"/>
        <family val="2"/>
      </rPr>
      <t>kladu a ukotven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(pouze polo</t>
    </r>
    <r>
      <rPr>
        <sz val="10"/>
        <rFont val="Arial CE"/>
        <family val="2"/>
      </rPr>
      <t>ž</t>
    </r>
    <r>
      <rPr>
        <sz val="10"/>
        <rFont val="Arial"/>
        <family val="2"/>
      </rPr>
      <t>it na povrch)</t>
    </r>
  </si>
  <si>
    <t>uložení a znovuosazení kotvy</t>
  </si>
  <si>
    <t>kmen torzo</t>
  </si>
  <si>
    <r>
      <rPr>
        <sz val="10"/>
        <rFont val="Arial CE"/>
        <family val="2"/>
      </rPr>
      <t>čá</t>
    </r>
    <r>
      <rPr>
        <sz val="10"/>
        <rFont val="Arial"/>
        <family val="2"/>
      </rPr>
      <t>st koruny stromu (tlust</t>
    </r>
    <r>
      <rPr>
        <sz val="10"/>
        <rFont val="Arial CE"/>
        <family val="2"/>
      </rPr>
      <t>é</t>
    </r>
    <r>
      <rPr>
        <sz val="10"/>
        <rFont val="Arial"/>
        <family val="2"/>
      </rPr>
      <t xml:space="preserve"> v</t>
    </r>
    <r>
      <rPr>
        <sz val="10"/>
        <rFont val="Arial CE"/>
        <family val="2"/>
      </rPr>
      <t>ě</t>
    </r>
    <r>
      <rPr>
        <sz val="10"/>
        <rFont val="Arial"/>
        <family val="2"/>
      </rPr>
      <t>tve) , d</t>
    </r>
    <r>
      <rPr>
        <sz val="10"/>
        <rFont val="Arial CE"/>
        <family val="2"/>
      </rPr>
      <t>ř</t>
    </r>
    <r>
      <rPr>
        <sz val="10"/>
        <rFont val="Arial"/>
        <family val="2"/>
      </rPr>
      <t>evina dub nebo ak</t>
    </r>
    <r>
      <rPr>
        <sz val="10"/>
        <rFont val="Arial CE"/>
        <family val="2"/>
      </rPr>
      <t>á</t>
    </r>
    <r>
      <rPr>
        <sz val="10"/>
        <rFont val="Arial"/>
        <family val="2"/>
      </rPr>
      <t>t d</t>
    </r>
    <r>
      <rPr>
        <sz val="10"/>
        <rFont val="Arial CE"/>
        <family val="2"/>
      </rPr>
      <t>é</t>
    </r>
    <r>
      <rPr>
        <sz val="10"/>
        <rFont val="Arial"/>
        <family val="2"/>
      </rPr>
      <t>lky 6 m, pr</t>
    </r>
    <r>
      <rPr>
        <sz val="10"/>
        <rFont val="Arial CE"/>
        <family val="2"/>
      </rPr>
      <t>ů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r kmene na tlust</t>
    </r>
    <r>
      <rPr>
        <sz val="10"/>
        <rFont val="Arial CE"/>
        <family val="2"/>
      </rPr>
      <t>é</t>
    </r>
    <r>
      <rPr>
        <sz val="10"/>
        <rFont val="Arial"/>
        <family val="2"/>
      </rPr>
      <t>m konci 40-50 cm, pr</t>
    </r>
    <r>
      <rPr>
        <sz val="10"/>
        <rFont val="Arial CE"/>
        <family val="2"/>
      </rPr>
      <t>ů</t>
    </r>
    <r>
      <rPr>
        <sz val="10"/>
        <rFont val="Arial"/>
        <family val="2"/>
      </rPr>
      <t>m</t>
    </r>
    <r>
      <rPr>
        <sz val="10"/>
        <rFont val="Arial CE"/>
        <family val="2"/>
      </rPr>
      <t>ě</t>
    </r>
    <r>
      <rPr>
        <sz val="10"/>
        <rFont val="Arial"/>
        <family val="2"/>
      </rPr>
      <t>r v</t>
    </r>
    <r>
      <rPr>
        <sz val="10"/>
        <rFont val="Arial CE"/>
        <family val="2"/>
      </rPr>
      <t>ě</t>
    </r>
    <r>
      <rPr>
        <sz val="10"/>
        <rFont val="Arial"/>
        <family val="2"/>
      </rPr>
      <t>tv</t>
    </r>
    <r>
      <rPr>
        <sz val="10"/>
        <rFont val="Arial CE"/>
        <family val="2"/>
      </rPr>
      <t>í</t>
    </r>
    <r>
      <rPr>
        <sz val="10"/>
        <rFont val="Arial"/>
        <family val="2"/>
      </rPr>
      <t xml:space="preserve"> na tenk</t>
    </r>
    <r>
      <rPr>
        <sz val="10"/>
        <rFont val="Arial CE"/>
        <family val="2"/>
      </rPr>
      <t>é</t>
    </r>
    <r>
      <rPr>
        <sz val="10"/>
        <rFont val="Arial"/>
        <family val="2"/>
      </rPr>
      <t>m konci min 5 cm</t>
    </r>
  </si>
  <si>
    <t>dodání a uložení torza kmene (cca 0,6m3 dřevní hmoty)</t>
  </si>
  <si>
    <t xml:space="preserve">Neopominutelným podkladem  pro ocenění je projektová dokumentace. Při oceňování díla stavební firmou je nadřazena výkresová část a TZ nad výkaz výměr a rozpočet. Zhotovitel díla odpovídá za to, že provedl </t>
  </si>
  <si>
    <t xml:space="preserve">kontrolu kompletnosti seznamu operací  ve výkazu výměr a do své nabídky zahrnul veškeré položky a práce nutné k provedení díla a kolaudace. </t>
  </si>
  <si>
    <t>Fakturováno bude podle skutečně provedených výměr.  V jednotkových cenách jsou zahrnuty náklady na spojovací materiál potřebný ke kompletní montáži /hmoždinky,kotvy,svary atd./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</si>
</sst>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0" fontId="3" fillId="33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6" fillId="34" borderId="0" xfId="0" applyFont="1" applyFill="1" applyAlignment="1">
      <alignment wrapText="1"/>
    </xf>
    <xf numFmtId="1" fontId="6" fillId="34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0" fillId="35" borderId="0" xfId="0" applyFont="1" applyFill="1" applyAlignment="1">
      <alignment vertical="top" wrapText="1"/>
    </xf>
    <xf numFmtId="0" fontId="0" fillId="35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1" fontId="0" fillId="35" borderId="0" xfId="0" applyNumberFormat="1" applyFont="1" applyFill="1" applyAlignment="1">
      <alignment vertical="top"/>
    </xf>
    <xf numFmtId="0" fontId="10" fillId="35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2" fontId="0" fillId="33" borderId="0" xfId="0" applyNumberFormat="1" applyFont="1" applyFill="1" applyAlignment="1">
      <alignment vertical="top"/>
    </xf>
    <xf numFmtId="2" fontId="0" fillId="35" borderId="0" xfId="0" applyNumberFormat="1" applyFont="1" applyFill="1" applyAlignment="1">
      <alignment vertical="top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12.421875" style="0" customWidth="1"/>
    <col min="3" max="3" width="2.57421875" style="0" customWidth="1"/>
    <col min="4" max="4" width="50.00390625" style="0" customWidth="1"/>
    <col min="5" max="5" width="20.00390625" style="0" customWidth="1"/>
    <col min="6" max="7" width="20.28125" style="0" customWidth="1"/>
    <col min="8" max="8" width="8.8515625" style="0" customWidth="1"/>
    <col min="9" max="9" width="4.28125" style="1" customWidth="1"/>
    <col min="10" max="10" width="34.00390625" style="0" customWidth="1"/>
    <col min="11" max="11" width="11.421875" style="0" customWidth="1"/>
    <col min="12" max="18" width="6.140625" style="0" customWidth="1"/>
  </cols>
  <sheetData>
    <row r="1" spans="1:11" ht="18.75" customHeight="1">
      <c r="A1" s="2" t="s">
        <v>0</v>
      </c>
      <c r="B1" s="2"/>
      <c r="C1" s="2"/>
      <c r="D1" s="3" t="s">
        <v>1</v>
      </c>
      <c r="E1" s="2"/>
      <c r="F1" s="2"/>
      <c r="G1" s="2"/>
      <c r="H1" s="2"/>
      <c r="J1" s="2"/>
      <c r="K1" s="2"/>
    </row>
    <row r="2" spans="1:11" ht="18.75" customHeight="1">
      <c r="A2" s="2" t="s">
        <v>2</v>
      </c>
      <c r="B2" s="2"/>
      <c r="C2" s="2"/>
      <c r="D2" s="3" t="s">
        <v>3</v>
      </c>
      <c r="E2" s="2"/>
      <c r="F2" s="2"/>
      <c r="G2" s="2"/>
      <c r="H2" s="2"/>
      <c r="J2" s="2"/>
      <c r="K2" s="2"/>
    </row>
    <row r="3" spans="1:11" ht="18.75" customHeight="1">
      <c r="A3" s="2" t="s">
        <v>4</v>
      </c>
      <c r="B3" s="2"/>
      <c r="C3" s="2"/>
      <c r="D3" s="2" t="s">
        <v>5</v>
      </c>
      <c r="E3" s="2"/>
      <c r="F3" s="2"/>
      <c r="G3" s="2"/>
      <c r="H3" s="2"/>
      <c r="J3" s="2"/>
      <c r="K3" s="2"/>
    </row>
    <row r="4" spans="1:11" ht="18.75" customHeight="1">
      <c r="A4" s="2" t="s">
        <v>6</v>
      </c>
      <c r="B4" s="2"/>
      <c r="C4" s="2"/>
      <c r="D4" s="4">
        <v>43219</v>
      </c>
      <c r="E4" s="2"/>
      <c r="F4" s="2"/>
      <c r="G4" s="2"/>
      <c r="H4" s="2"/>
      <c r="J4" s="2"/>
      <c r="K4" s="2"/>
    </row>
    <row r="5" spans="1:11" ht="18.75" customHeight="1">
      <c r="A5" s="2"/>
      <c r="B5" s="2"/>
      <c r="C5" s="2"/>
      <c r="D5" s="2"/>
      <c r="E5" s="2"/>
      <c r="F5" s="2"/>
      <c r="G5" s="2"/>
      <c r="H5" s="2"/>
      <c r="J5" s="2"/>
      <c r="K5" s="2"/>
    </row>
    <row r="6" spans="1:11" ht="18.75" customHeight="1">
      <c r="A6" s="2"/>
      <c r="B6" s="2"/>
      <c r="C6" s="2"/>
      <c r="D6" s="5" t="s">
        <v>7</v>
      </c>
      <c r="E6" s="6"/>
      <c r="F6" s="6"/>
      <c r="G6" s="6"/>
      <c r="H6" s="2"/>
      <c r="I6" s="7"/>
      <c r="J6" s="6"/>
      <c r="K6" s="2"/>
    </row>
    <row r="7" spans="1:11" ht="18.75" customHeight="1">
      <c r="A7" s="2"/>
      <c r="B7" s="2"/>
      <c r="C7" s="2"/>
      <c r="D7" s="2"/>
      <c r="E7" s="8"/>
      <c r="F7" s="8" t="s">
        <v>8</v>
      </c>
      <c r="G7" s="9"/>
      <c r="H7" s="2"/>
      <c r="J7" s="2"/>
      <c r="K7" s="2"/>
    </row>
    <row r="8" spans="1:11" ht="18.75" customHeight="1">
      <c r="A8" s="2"/>
      <c r="B8" s="2"/>
      <c r="C8" s="2"/>
      <c r="D8" s="10" t="s">
        <v>9</v>
      </c>
      <c r="E8" s="11"/>
      <c r="F8" s="12">
        <f>+'Souhrn SO'!E11</f>
        <v>0</v>
      </c>
      <c r="G8" s="13"/>
      <c r="H8" s="2"/>
      <c r="J8" s="2"/>
      <c r="K8" s="2"/>
    </row>
    <row r="9" spans="1:11" ht="18.75" customHeight="1">
      <c r="A9" s="2"/>
      <c r="B9" s="2"/>
      <c r="C9" s="2"/>
      <c r="D9" s="14" t="s">
        <v>10</v>
      </c>
      <c r="E9" s="15">
        <v>0.024</v>
      </c>
      <c r="F9" s="12">
        <f>+F8*E9</f>
        <v>0</v>
      </c>
      <c r="G9" s="13"/>
      <c r="H9" s="2"/>
      <c r="J9" s="2"/>
      <c r="K9" s="2"/>
    </row>
    <row r="10" spans="1:11" ht="18.75" customHeight="1">
      <c r="A10" s="2"/>
      <c r="B10" s="2"/>
      <c r="C10" s="2"/>
      <c r="D10" s="14" t="s">
        <v>11</v>
      </c>
      <c r="E10" s="12"/>
      <c r="F10" s="12">
        <f>+SUM(F8:F9)</f>
        <v>0</v>
      </c>
      <c r="G10" s="13"/>
      <c r="H10" s="2"/>
      <c r="J10" s="2"/>
      <c r="K10" s="2"/>
    </row>
    <row r="11" spans="1:11" ht="18.75" customHeight="1">
      <c r="A11" s="2"/>
      <c r="B11" s="2"/>
      <c r="C11" s="2"/>
      <c r="D11" s="10"/>
      <c r="E11" s="12"/>
      <c r="F11" s="12"/>
      <c r="G11" s="13"/>
      <c r="H11" s="2"/>
      <c r="J11" s="2"/>
      <c r="K11" s="2"/>
    </row>
    <row r="12" spans="1:11" ht="18.75" customHeight="1">
      <c r="A12" s="2"/>
      <c r="B12" s="2"/>
      <c r="C12" s="2"/>
      <c r="D12" s="14" t="s">
        <v>12</v>
      </c>
      <c r="E12" s="15">
        <v>0.21</v>
      </c>
      <c r="F12" s="12">
        <f>+F10*E12</f>
        <v>0</v>
      </c>
      <c r="G12" s="13"/>
      <c r="H12" s="2"/>
      <c r="J12" s="2"/>
      <c r="K12" s="2"/>
    </row>
    <row r="13" spans="1:11" ht="18.75" customHeight="1">
      <c r="A13" s="2"/>
      <c r="B13" s="2"/>
      <c r="C13" s="2"/>
      <c r="D13" s="16" t="s">
        <v>13</v>
      </c>
      <c r="E13" s="17"/>
      <c r="F13" s="17">
        <f>+F12+F10</f>
        <v>0</v>
      </c>
      <c r="G13" s="13"/>
      <c r="H13" s="2"/>
      <c r="J13" s="2"/>
      <c r="K13" s="2"/>
    </row>
    <row r="14" spans="1:11" ht="18.75" customHeight="1">
      <c r="A14" s="2"/>
      <c r="B14" s="2"/>
      <c r="C14" s="2"/>
      <c r="D14" s="18"/>
      <c r="E14" s="19"/>
      <c r="F14" s="19"/>
      <c r="G14" s="13"/>
      <c r="H14" s="2"/>
      <c r="J14" s="2"/>
      <c r="K14" s="2"/>
    </row>
    <row r="15" spans="1:11" ht="18.75" customHeight="1">
      <c r="A15" s="2"/>
      <c r="B15" s="2"/>
      <c r="C15" s="2"/>
      <c r="D15" s="18"/>
      <c r="E15" s="19"/>
      <c r="F15" s="19"/>
      <c r="G15" s="13"/>
      <c r="H15" s="2"/>
      <c r="K15" s="2"/>
    </row>
    <row r="16" spans="1:11" ht="18.75" customHeight="1">
      <c r="A16" s="2"/>
      <c r="B16" s="2"/>
      <c r="C16" s="2"/>
      <c r="D16" s="18"/>
      <c r="E16" s="19"/>
      <c r="F16" s="19"/>
      <c r="G16" s="13"/>
      <c r="H16" s="2"/>
      <c r="J16" s="2"/>
      <c r="K16" s="2"/>
    </row>
    <row r="17" spans="1:11" ht="18.75" customHeight="1">
      <c r="A17" s="2"/>
      <c r="B17" s="2"/>
      <c r="C17" s="2"/>
      <c r="E17" s="20"/>
      <c r="F17" s="19"/>
      <c r="G17" s="13"/>
      <c r="H17" s="2"/>
      <c r="K17" s="2"/>
    </row>
    <row r="18" spans="1:11" ht="18.75" customHeight="1">
      <c r="A18" s="2"/>
      <c r="B18" s="2"/>
      <c r="C18" s="2"/>
      <c r="D18" s="2"/>
      <c r="E18" s="19"/>
      <c r="F18" s="19"/>
      <c r="G18" s="19"/>
      <c r="H18" s="2"/>
      <c r="J18" s="2"/>
      <c r="K18" s="2"/>
    </row>
    <row r="19" spans="1:11" ht="18.75" customHeight="1">
      <c r="A19" s="2"/>
      <c r="B19" s="2"/>
      <c r="C19" s="2"/>
      <c r="D19" s="2"/>
      <c r="E19" s="19"/>
      <c r="F19" s="19"/>
      <c r="G19" s="13"/>
      <c r="H19" s="2"/>
      <c r="K19" s="2"/>
    </row>
    <row r="20" spans="1:11" ht="18.75" customHeight="1">
      <c r="A20" s="2"/>
      <c r="B20" s="2"/>
      <c r="C20" s="2"/>
      <c r="D20" s="2"/>
      <c r="E20" s="19"/>
      <c r="F20" s="19"/>
      <c r="G20" s="19"/>
      <c r="H20" s="2"/>
      <c r="J20" s="2"/>
      <c r="K20" s="2"/>
    </row>
    <row r="21" spans="1:11" ht="18.75" customHeight="1">
      <c r="A21" s="2"/>
      <c r="B21" s="2"/>
      <c r="C21" s="2"/>
      <c r="D21" s="2"/>
      <c r="E21" s="19"/>
      <c r="F21" s="19"/>
      <c r="G21" s="13"/>
      <c r="H21" s="2"/>
      <c r="J21" s="2"/>
      <c r="K21" s="2"/>
    </row>
    <row r="22" spans="1:11" ht="18.75" customHeight="1">
      <c r="A22" s="2"/>
      <c r="B22" s="2"/>
      <c r="C22" s="2"/>
      <c r="D22" s="2"/>
      <c r="E22" s="19"/>
      <c r="F22" s="19"/>
      <c r="G22" s="19"/>
      <c r="H22" s="2"/>
      <c r="J22" s="2"/>
      <c r="K22" s="2"/>
    </row>
    <row r="23" spans="1:11" ht="18.75" customHeight="1">
      <c r="A23" s="2"/>
      <c r="B23" s="2"/>
      <c r="C23" s="2"/>
      <c r="D23" s="2"/>
      <c r="E23" s="19"/>
      <c r="F23" s="19"/>
      <c r="G23" s="19"/>
      <c r="H23" s="2"/>
      <c r="J23" s="2"/>
      <c r="K23" s="2"/>
    </row>
    <row r="24" spans="1:11" ht="18.75" customHeight="1">
      <c r="A24" s="2"/>
      <c r="B24" s="2"/>
      <c r="C24" s="2"/>
      <c r="D24" s="2"/>
      <c r="E24" s="19"/>
      <c r="F24" s="19"/>
      <c r="G24" s="13"/>
      <c r="H24" s="2"/>
      <c r="J24" s="2"/>
      <c r="K24" s="2"/>
    </row>
    <row r="25" spans="1:11" ht="18.75" customHeight="1">
      <c r="A25" s="2"/>
      <c r="B25" s="2"/>
      <c r="C25" s="2"/>
      <c r="D25" s="21"/>
      <c r="E25" s="13"/>
      <c r="F25" s="13"/>
      <c r="G25" s="22"/>
      <c r="H25" s="2"/>
      <c r="J25" s="2"/>
      <c r="K25" s="2"/>
    </row>
    <row r="26" spans="1:11" ht="18.75" customHeight="1">
      <c r="A26" s="2"/>
      <c r="B26" s="2"/>
      <c r="C26" s="2"/>
      <c r="D26" s="2"/>
      <c r="E26" s="2"/>
      <c r="F26" s="2"/>
      <c r="G26" s="2"/>
      <c r="H26" s="2"/>
      <c r="J26" s="2"/>
      <c r="K26" s="2"/>
    </row>
    <row r="27" spans="1:11" ht="18.75" customHeight="1">
      <c r="A27" s="2"/>
      <c r="B27" s="2"/>
      <c r="C27" s="2"/>
      <c r="D27" s="2"/>
      <c r="E27" s="2"/>
      <c r="F27" s="2"/>
      <c r="G27" s="2"/>
      <c r="H27" s="2"/>
      <c r="J27" s="2"/>
      <c r="K27" s="2"/>
    </row>
    <row r="28" spans="1:11" ht="18.75" customHeight="1">
      <c r="A28" s="2"/>
      <c r="B28" s="2"/>
      <c r="C28" s="2"/>
      <c r="D28" s="2"/>
      <c r="E28" s="2"/>
      <c r="F28" s="2"/>
      <c r="G28" s="2"/>
      <c r="H28" s="2"/>
      <c r="J28" s="2"/>
      <c r="K28" s="2"/>
    </row>
    <row r="29" spans="1:11" ht="18.75" customHeight="1">
      <c r="A29" s="2"/>
      <c r="B29" s="2"/>
      <c r="C29" s="2"/>
      <c r="D29" s="2"/>
      <c r="E29" s="2"/>
      <c r="F29" s="2"/>
      <c r="G29" s="2"/>
      <c r="H29" s="2"/>
      <c r="J29" s="2"/>
      <c r="K29" s="2"/>
    </row>
    <row r="30" spans="1:11" ht="18.75" customHeight="1">
      <c r="A30" s="2"/>
      <c r="B30" s="2"/>
      <c r="C30" s="2"/>
      <c r="D30" s="2"/>
      <c r="E30" s="2"/>
      <c r="F30" s="2"/>
      <c r="G30" s="2"/>
      <c r="H30" s="2"/>
      <c r="J30" s="2"/>
      <c r="K30" s="2"/>
    </row>
    <row r="31" spans="1:11" ht="18.75" customHeight="1">
      <c r="A31" s="2"/>
      <c r="B31" s="2"/>
      <c r="C31" s="2"/>
      <c r="D31" s="2"/>
      <c r="E31" s="2"/>
      <c r="F31" s="2"/>
      <c r="G31" s="2"/>
      <c r="H31" s="2"/>
      <c r="J31" s="2"/>
      <c r="K31" s="2"/>
    </row>
    <row r="32" spans="1:11" ht="18.75" customHeight="1">
      <c r="A32" s="2"/>
      <c r="B32" s="2"/>
      <c r="C32" s="2"/>
      <c r="D32" s="2"/>
      <c r="E32" s="2"/>
      <c r="F32" s="2"/>
      <c r="G32" s="2"/>
      <c r="H32" s="2"/>
      <c r="J32" s="2"/>
      <c r="K32" s="2"/>
    </row>
    <row r="33" spans="1:11" ht="18.75" customHeight="1">
      <c r="A33" s="2"/>
      <c r="B33" s="2"/>
      <c r="C33" s="2"/>
      <c r="D33" s="2"/>
      <c r="E33" s="2"/>
      <c r="F33" s="2"/>
      <c r="G33" s="2"/>
      <c r="H33" s="2"/>
      <c r="J33" s="2"/>
      <c r="K33" s="2"/>
    </row>
    <row r="34" spans="1:11" ht="18.75" customHeight="1">
      <c r="A34" s="2"/>
      <c r="B34" s="2"/>
      <c r="C34" s="2"/>
      <c r="D34" s="2"/>
      <c r="E34" s="2"/>
      <c r="F34" s="2"/>
      <c r="G34" s="2"/>
      <c r="H34" s="2"/>
      <c r="J34" s="2"/>
      <c r="K34" s="2"/>
    </row>
    <row r="35" spans="1:11" ht="18.75" customHeight="1">
      <c r="A35" s="2"/>
      <c r="B35" s="2"/>
      <c r="C35" s="2"/>
      <c r="D35" s="2"/>
      <c r="E35" s="2"/>
      <c r="F35" s="2"/>
      <c r="G35" s="2"/>
      <c r="H35" s="2"/>
      <c r="J35" s="2"/>
      <c r="K35" s="2"/>
    </row>
    <row r="36" spans="1:18" ht="18.75" customHeight="1">
      <c r="A36" s="51" t="s">
        <v>14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8" customHeight="1">
      <c r="A37" s="51" t="s">
        <v>15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 ht="18" customHeight="1">
      <c r="A38" s="51" t="s">
        <v>16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 ht="18" customHeight="1">
      <c r="A39" s="51" t="s">
        <v>17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ht="15" customHeight="1">
      <c r="A40" s="51" t="s">
        <v>18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18" ht="14.25" customHeight="1">
      <c r="A41" s="52" t="s">
        <v>19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ht="12.75">
      <c r="A42" s="50" t="s">
        <v>20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</sheetData>
  <sheetProtection selectLockedCells="1" selectUnlockedCells="1"/>
  <mergeCells count="7">
    <mergeCell ref="A42:R42"/>
    <mergeCell ref="A36:R36"/>
    <mergeCell ref="A37:R37"/>
    <mergeCell ref="A38:R38"/>
    <mergeCell ref="A39:R39"/>
    <mergeCell ref="A40:R40"/>
    <mergeCell ref="A41:R41"/>
  </mergeCells>
  <printOptions gridLines="1"/>
  <pageMargins left="0.30416666666666664" right="0.20972222222222223" top="0.63125" bottom="0.63125" header="0.39375" footer="0.39375"/>
  <pageSetup firstPageNumber="1" useFirstPageNumber="1" horizontalDpi="300" verticalDpi="300" orientation="landscape" paperSize="8" scale="8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1.00390625" style="0" customWidth="1"/>
    <col min="3" max="3" width="3.7109375" style="0" customWidth="1"/>
    <col min="4" max="4" width="51.28125" style="0" customWidth="1"/>
    <col min="5" max="7" width="20.28125" style="0" customWidth="1"/>
    <col min="8" max="8" width="8.8515625" style="0" customWidth="1"/>
    <col min="9" max="9" width="4.28125" style="1" customWidth="1"/>
    <col min="10" max="10" width="31.57421875" style="0" customWidth="1"/>
    <col min="11" max="18" width="7.00390625" style="0" customWidth="1"/>
  </cols>
  <sheetData>
    <row r="1" spans="1:11" ht="18.75" customHeight="1">
      <c r="A1" s="2" t="s">
        <v>0</v>
      </c>
      <c r="B1" s="2"/>
      <c r="C1" s="2"/>
      <c r="D1" s="2" t="str">
        <f>+'Rekapitulace projektu'!D1</f>
        <v>Lovosice – okružní křižovatky 2018 – Beseda</v>
      </c>
      <c r="E1" s="2"/>
      <c r="F1" s="2"/>
      <c r="G1" s="2"/>
      <c r="H1" s="2"/>
      <c r="J1" s="2"/>
      <c r="K1" s="2"/>
    </row>
    <row r="2" spans="1:11" ht="18.75" customHeight="1">
      <c r="A2" s="2" t="s">
        <v>2</v>
      </c>
      <c r="B2" s="2"/>
      <c r="C2" s="2"/>
      <c r="D2" s="2" t="str">
        <f>+'Rekapitulace projektu'!D2</f>
        <v>Město Lovosice, Školní 2, Lovosice, 410 30</v>
      </c>
      <c r="E2" s="2"/>
      <c r="F2" s="2"/>
      <c r="G2" s="2"/>
      <c r="H2" s="2"/>
      <c r="J2" s="2"/>
      <c r="K2" s="2"/>
    </row>
    <row r="3" spans="1:11" ht="18.75" customHeight="1">
      <c r="A3" s="2" t="s">
        <v>4</v>
      </c>
      <c r="B3" s="2"/>
      <c r="C3" s="2"/>
      <c r="D3" s="2" t="s">
        <v>5</v>
      </c>
      <c r="E3" s="2"/>
      <c r="F3" s="2"/>
      <c r="G3" s="2"/>
      <c r="H3" s="2"/>
      <c r="J3" s="2"/>
      <c r="K3" s="2"/>
    </row>
    <row r="4" spans="1:11" ht="18.75" customHeight="1">
      <c r="A4" s="2" t="s">
        <v>6</v>
      </c>
      <c r="B4" s="2"/>
      <c r="C4" s="2"/>
      <c r="D4" s="23">
        <f>+'Rekapitulace projektu'!D4</f>
        <v>43219</v>
      </c>
      <c r="E4" s="2"/>
      <c r="F4" s="2"/>
      <c r="G4" s="2"/>
      <c r="H4" s="2"/>
      <c r="J4" s="2"/>
      <c r="K4" s="2"/>
    </row>
    <row r="5" spans="1:11" ht="18.75" customHeight="1">
      <c r="A5" s="2"/>
      <c r="B5" s="2"/>
      <c r="C5" s="2"/>
      <c r="D5" s="2"/>
      <c r="E5" s="2"/>
      <c r="F5" s="2"/>
      <c r="G5" s="2"/>
      <c r="H5" s="2"/>
      <c r="J5" s="2"/>
      <c r="K5" s="2"/>
    </row>
    <row r="6" spans="1:11" ht="18.75" customHeight="1">
      <c r="A6" s="2"/>
      <c r="B6" s="2"/>
      <c r="C6" s="2"/>
      <c r="D6" s="5" t="s">
        <v>21</v>
      </c>
      <c r="E6" s="6"/>
      <c r="F6" s="6"/>
      <c r="G6" s="6"/>
      <c r="H6" s="2"/>
      <c r="I6" s="7"/>
      <c r="J6" s="6"/>
      <c r="K6" s="2"/>
    </row>
    <row r="7" spans="1:11" ht="18.75" customHeight="1">
      <c r="A7" s="2"/>
      <c r="B7" s="2"/>
      <c r="C7" s="2"/>
      <c r="D7" s="2"/>
      <c r="E7" s="8" t="s">
        <v>22</v>
      </c>
      <c r="F7" s="8"/>
      <c r="G7" s="9"/>
      <c r="H7" s="2"/>
      <c r="J7" s="2"/>
      <c r="K7" s="2"/>
    </row>
    <row r="8" spans="1:11" ht="18.75" customHeight="1">
      <c r="A8" s="2"/>
      <c r="B8" s="2"/>
      <c r="C8" s="2"/>
      <c r="D8" s="18"/>
      <c r="E8" s="19"/>
      <c r="F8" s="19"/>
      <c r="G8" s="13"/>
      <c r="H8" s="2"/>
      <c r="J8" s="2"/>
      <c r="K8" s="2"/>
    </row>
    <row r="9" spans="1:11" ht="18.75" customHeight="1">
      <c r="A9" s="2"/>
      <c r="B9" s="2"/>
      <c r="C9" s="2"/>
      <c r="D9" s="18" t="str">
        <f>+'Sad+TerU'!D6</f>
        <v>Sadové a terénní úpravy</v>
      </c>
      <c r="E9" s="19">
        <f>+'Sad+TerU'!I6</f>
        <v>0</v>
      </c>
      <c r="F9" s="19"/>
      <c r="G9" s="13"/>
      <c r="H9" s="2"/>
      <c r="J9" s="2"/>
      <c r="K9" s="2"/>
    </row>
    <row r="10" spans="1:11" ht="18.75" customHeight="1">
      <c r="A10" s="2"/>
      <c r="B10" s="2"/>
      <c r="C10" s="2"/>
      <c r="E10" s="20"/>
      <c r="F10" s="19"/>
      <c r="G10" s="13"/>
      <c r="H10" s="2"/>
      <c r="K10" s="2"/>
    </row>
    <row r="11" spans="1:11" ht="18.75" customHeight="1">
      <c r="A11" s="2"/>
      <c r="B11" s="2"/>
      <c r="C11" s="2"/>
      <c r="D11" s="21" t="s">
        <v>23</v>
      </c>
      <c r="E11" s="13">
        <f>+SUM(E8:E10)</f>
        <v>0</v>
      </c>
      <c r="F11" s="19"/>
      <c r="G11" s="22"/>
      <c r="H11" s="2"/>
      <c r="J11" s="2"/>
      <c r="K11" s="2"/>
    </row>
    <row r="12" spans="1:11" ht="18.75" customHeight="1">
      <c r="A12" s="2"/>
      <c r="B12" s="2"/>
      <c r="C12" s="2"/>
      <c r="D12" s="2"/>
      <c r="E12" s="2"/>
      <c r="F12" s="2"/>
      <c r="G12" s="2"/>
      <c r="H12" s="2"/>
      <c r="J12" s="2"/>
      <c r="K12" s="2"/>
    </row>
    <row r="13" spans="1:11" ht="18.75" customHeight="1">
      <c r="A13" s="2"/>
      <c r="B13" s="2"/>
      <c r="C13" s="2"/>
      <c r="D13" s="2"/>
      <c r="E13" s="2"/>
      <c r="F13" s="2"/>
      <c r="G13" s="2"/>
      <c r="H13" s="2"/>
      <c r="J13" s="2"/>
      <c r="K13" s="2"/>
    </row>
    <row r="14" spans="1:11" ht="18.75" customHeight="1">
      <c r="A14" s="2"/>
      <c r="B14" s="2"/>
      <c r="C14" s="2"/>
      <c r="D14" s="2"/>
      <c r="E14" s="2"/>
      <c r="F14" s="2"/>
      <c r="G14" s="2"/>
      <c r="H14" s="2"/>
      <c r="J14" s="2"/>
      <c r="K14" s="2"/>
    </row>
    <row r="15" spans="1:11" ht="18.75" customHeight="1">
      <c r="A15" s="2"/>
      <c r="B15" s="2"/>
      <c r="C15" s="2"/>
      <c r="D15" s="2"/>
      <c r="E15" s="2"/>
      <c r="F15" s="2"/>
      <c r="G15" s="2"/>
      <c r="H15" s="2"/>
      <c r="J15" s="2"/>
      <c r="K15" s="2"/>
    </row>
    <row r="16" spans="1:11" ht="18.75" customHeight="1">
      <c r="A16" s="2"/>
      <c r="B16" s="2"/>
      <c r="C16" s="2"/>
      <c r="D16" s="2"/>
      <c r="E16" s="2"/>
      <c r="F16" s="2"/>
      <c r="G16" s="2"/>
      <c r="H16" s="2"/>
      <c r="J16" s="2"/>
      <c r="K16" s="2"/>
    </row>
    <row r="17" spans="1:11" ht="18.75" customHeight="1">
      <c r="A17" s="2"/>
      <c r="B17" s="2"/>
      <c r="C17" s="2"/>
      <c r="D17" s="2"/>
      <c r="E17" s="2"/>
      <c r="F17" s="2"/>
      <c r="G17" s="2"/>
      <c r="H17" s="2"/>
      <c r="J17" s="2"/>
      <c r="K17" s="2"/>
    </row>
    <row r="18" spans="1:11" ht="18.75" customHeight="1">
      <c r="A18" s="2"/>
      <c r="B18" s="2"/>
      <c r="C18" s="2"/>
      <c r="D18" s="2"/>
      <c r="E18" s="2"/>
      <c r="F18" s="2"/>
      <c r="G18" s="2"/>
      <c r="H18" s="2"/>
      <c r="J18" s="2"/>
      <c r="K18" s="2"/>
    </row>
    <row r="19" spans="1:11" ht="18.75" customHeight="1">
      <c r="A19" s="2"/>
      <c r="B19" s="2"/>
      <c r="C19" s="2"/>
      <c r="D19" s="2"/>
      <c r="E19" s="2"/>
      <c r="F19" s="2"/>
      <c r="G19" s="2"/>
      <c r="H19" s="2"/>
      <c r="J19" s="2"/>
      <c r="K19" s="2"/>
    </row>
    <row r="20" spans="1:11" ht="18.75" customHeight="1">
      <c r="A20" s="2"/>
      <c r="B20" s="2"/>
      <c r="C20" s="2"/>
      <c r="D20" s="2"/>
      <c r="E20" s="2"/>
      <c r="F20" s="2"/>
      <c r="G20" s="2"/>
      <c r="H20" s="2"/>
      <c r="J20" s="2"/>
      <c r="K20" s="2"/>
    </row>
    <row r="21" spans="1:11" ht="18.75" customHeight="1">
      <c r="A21" s="2"/>
      <c r="B21" s="2"/>
      <c r="C21" s="2"/>
      <c r="D21" s="2"/>
      <c r="E21" s="2"/>
      <c r="F21" s="2"/>
      <c r="G21" s="2"/>
      <c r="H21" s="2"/>
      <c r="J21" s="2"/>
      <c r="K21" s="2"/>
    </row>
    <row r="22" spans="1:11" ht="18.75" customHeight="1">
      <c r="A22" s="2"/>
      <c r="B22" s="2"/>
      <c r="C22" s="2"/>
      <c r="D22" s="2"/>
      <c r="E22" s="2"/>
      <c r="F22" s="2"/>
      <c r="G22" s="2"/>
      <c r="H22" s="2"/>
      <c r="J22" s="2"/>
      <c r="K22" s="2"/>
    </row>
    <row r="23" spans="1:11" ht="18.75" customHeight="1">
      <c r="A23" s="2"/>
      <c r="B23" s="2"/>
      <c r="C23" s="2"/>
      <c r="D23" s="2"/>
      <c r="E23" s="2"/>
      <c r="F23" s="2"/>
      <c r="G23" s="2"/>
      <c r="H23" s="2"/>
      <c r="J23" s="2"/>
      <c r="K23" s="2"/>
    </row>
    <row r="24" spans="1:11" ht="18.75" customHeight="1">
      <c r="A24" s="2"/>
      <c r="B24" s="2"/>
      <c r="C24" s="2"/>
      <c r="D24" s="2"/>
      <c r="E24" s="2"/>
      <c r="F24" s="2"/>
      <c r="G24" s="2"/>
      <c r="H24" s="2"/>
      <c r="J24" s="2"/>
      <c r="K24" s="2"/>
    </row>
    <row r="25" spans="1:11" ht="18.75" customHeight="1">
      <c r="A25" s="2"/>
      <c r="B25" s="2"/>
      <c r="C25" s="2"/>
      <c r="D25" s="2"/>
      <c r="E25" s="2"/>
      <c r="F25" s="2"/>
      <c r="G25" s="2"/>
      <c r="H25" s="2"/>
      <c r="J25" s="2"/>
      <c r="K25" s="2"/>
    </row>
    <row r="26" spans="1:11" ht="18.75" customHeight="1">
      <c r="A26" s="2"/>
      <c r="B26" s="2"/>
      <c r="C26" s="2"/>
      <c r="D26" s="2"/>
      <c r="E26" s="2"/>
      <c r="F26" s="2"/>
      <c r="G26" s="2"/>
      <c r="H26" s="2"/>
      <c r="J26" s="2"/>
      <c r="K26" s="2"/>
    </row>
    <row r="27" spans="1:11" ht="18.75" customHeight="1">
      <c r="A27" s="2"/>
      <c r="B27" s="2"/>
      <c r="C27" s="2"/>
      <c r="D27" s="2"/>
      <c r="E27" s="2"/>
      <c r="F27" s="2"/>
      <c r="G27" s="2"/>
      <c r="H27" s="2"/>
      <c r="J27" s="2"/>
      <c r="K27" s="2"/>
    </row>
    <row r="28" spans="1:11" ht="18.75" customHeight="1">
      <c r="A28" s="2"/>
      <c r="B28" s="2"/>
      <c r="C28" s="2"/>
      <c r="D28" s="2"/>
      <c r="E28" s="2"/>
      <c r="F28" s="2"/>
      <c r="G28" s="2"/>
      <c r="H28" s="2"/>
      <c r="J28" s="2"/>
      <c r="K28" s="2"/>
    </row>
    <row r="29" spans="1:11" ht="18.75" customHeight="1">
      <c r="A29" s="2"/>
      <c r="B29" s="2"/>
      <c r="C29" s="2"/>
      <c r="D29" s="2"/>
      <c r="E29" s="2"/>
      <c r="F29" s="2"/>
      <c r="G29" s="2"/>
      <c r="H29" s="2"/>
      <c r="J29" s="2"/>
      <c r="K29" s="2"/>
    </row>
    <row r="30" spans="1:11" ht="18.75" customHeight="1">
      <c r="A30" s="2"/>
      <c r="B30" s="2"/>
      <c r="C30" s="2"/>
      <c r="D30" s="2"/>
      <c r="E30" s="2"/>
      <c r="F30" s="2"/>
      <c r="G30" s="2"/>
      <c r="H30" s="2"/>
      <c r="J30" s="2"/>
      <c r="K30" s="2"/>
    </row>
    <row r="31" spans="1:11" ht="18.75" customHeight="1">
      <c r="A31" s="2"/>
      <c r="B31" s="2"/>
      <c r="C31" s="2"/>
      <c r="D31" s="2"/>
      <c r="E31" s="2"/>
      <c r="F31" s="2"/>
      <c r="G31" s="2"/>
      <c r="H31" s="2"/>
      <c r="J31" s="2"/>
      <c r="K31" s="2"/>
    </row>
    <row r="32" spans="1:11" ht="18.75" customHeight="1">
      <c r="A32" s="2"/>
      <c r="B32" s="2"/>
      <c r="C32" s="2"/>
      <c r="D32" s="2"/>
      <c r="E32" s="2"/>
      <c r="F32" s="2"/>
      <c r="G32" s="2"/>
      <c r="H32" s="2"/>
      <c r="J32" s="2"/>
      <c r="K32" s="2"/>
    </row>
    <row r="33" spans="1:11" ht="18.75" customHeight="1">
      <c r="A33" s="2"/>
      <c r="B33" s="2"/>
      <c r="C33" s="2"/>
      <c r="D33" s="2"/>
      <c r="E33" s="2"/>
      <c r="F33" s="2"/>
      <c r="G33" s="2"/>
      <c r="H33" s="2"/>
      <c r="J33" s="2"/>
      <c r="K33" s="2"/>
    </row>
    <row r="34" spans="1:11" ht="18.75" customHeight="1">
      <c r="A34" s="2"/>
      <c r="B34" s="2"/>
      <c r="C34" s="2"/>
      <c r="D34" s="2"/>
      <c r="E34" s="2"/>
      <c r="F34" s="2"/>
      <c r="G34" s="2"/>
      <c r="H34" s="2"/>
      <c r="J34" s="2"/>
      <c r="K34" s="2"/>
    </row>
    <row r="35" spans="1:11" ht="18.75" customHeight="1">
      <c r="A35" s="2"/>
      <c r="B35" s="2"/>
      <c r="C35" s="2"/>
      <c r="D35" s="2"/>
      <c r="E35" s="2"/>
      <c r="F35" s="2"/>
      <c r="G35" s="2"/>
      <c r="H35" s="2"/>
      <c r="J35" s="18"/>
      <c r="K35" s="2"/>
    </row>
    <row r="36" spans="1:18" ht="18" customHeight="1">
      <c r="A36" s="51" t="s">
        <v>14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8" customHeight="1">
      <c r="A37" s="51" t="s">
        <v>15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 ht="18" customHeight="1">
      <c r="A38" s="51" t="s">
        <v>16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 ht="18" customHeight="1">
      <c r="A39" s="51" t="s">
        <v>17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ht="15" customHeight="1">
      <c r="A40" s="51" t="s">
        <v>18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18" ht="14.25" customHeight="1">
      <c r="A41" s="52" t="s">
        <v>19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ht="12.75">
      <c r="A42" s="50" t="s">
        <v>20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</sheetData>
  <sheetProtection selectLockedCells="1" selectUnlockedCells="1"/>
  <mergeCells count="7">
    <mergeCell ref="A42:R42"/>
    <mergeCell ref="A36:R36"/>
    <mergeCell ref="A37:R37"/>
    <mergeCell ref="A38:R38"/>
    <mergeCell ref="A39:R39"/>
    <mergeCell ref="A40:R40"/>
    <mergeCell ref="A41:R41"/>
  </mergeCells>
  <printOptions gridLines="1"/>
  <pageMargins left="0.4534722222222222" right="0.2659722222222222" top="0.63125" bottom="0.63125" header="0.39375" footer="0.39375"/>
  <pageSetup horizontalDpi="300" verticalDpi="300" orientation="landscape" paperSize="8" scale="88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12.140625" style="0" customWidth="1"/>
    <col min="3" max="3" width="8.00390625" style="0" customWidth="1"/>
    <col min="4" max="4" width="62.00390625" style="0" customWidth="1"/>
    <col min="5" max="5" width="12.28125" style="0" customWidth="1"/>
    <col min="6" max="6" width="5.00390625" style="0" customWidth="1"/>
    <col min="7" max="7" width="9.28125" style="0" customWidth="1"/>
    <col min="8" max="8" width="13.00390625" style="0" customWidth="1"/>
    <col min="9" max="9" width="10.00390625" style="1" customWidth="1"/>
    <col min="10" max="10" width="83.00390625" style="0" customWidth="1"/>
    <col min="11" max="11" width="9.421875" style="0" customWidth="1"/>
    <col min="12" max="12" width="4.28125" style="0" customWidth="1"/>
  </cols>
  <sheetData>
    <row r="1" spans="1:11" ht="17.25" customHeight="1">
      <c r="A1" s="3" t="s">
        <v>0</v>
      </c>
      <c r="B1" s="3"/>
      <c r="C1" s="3"/>
      <c r="D1" s="3" t="str">
        <f>+'Rekapitulace projektu'!D1</f>
        <v>Lovosice – okružní křižovatky 2018 – Beseda</v>
      </c>
      <c r="E1" s="3"/>
      <c r="F1" s="3"/>
      <c r="G1" s="3"/>
      <c r="H1" s="3"/>
      <c r="I1" s="24"/>
      <c r="J1" s="3"/>
      <c r="K1" s="3"/>
    </row>
    <row r="2" spans="1:11" ht="17.25" customHeight="1">
      <c r="A2" s="3" t="s">
        <v>2</v>
      </c>
      <c r="B2" s="3"/>
      <c r="C2" s="3"/>
      <c r="D2" s="3" t="str">
        <f>+'Rekapitulace projektu'!D2</f>
        <v>Město Lovosice, Školní 2, Lovosice, 410 30</v>
      </c>
      <c r="E2" s="3"/>
      <c r="F2" s="3"/>
      <c r="G2" s="3"/>
      <c r="H2" s="3"/>
      <c r="I2" s="24"/>
      <c r="J2" s="3"/>
      <c r="K2" s="3"/>
    </row>
    <row r="3" spans="1:11" ht="17.25" customHeight="1">
      <c r="A3" s="3" t="s">
        <v>4</v>
      </c>
      <c r="B3" s="3"/>
      <c r="C3" s="3"/>
      <c r="D3" s="3" t="str">
        <f>+'Rekapitulace projektu'!D3</f>
        <v>Ing. Tomáš Pilař</v>
      </c>
      <c r="E3" s="3"/>
      <c r="F3" s="3"/>
      <c r="G3" s="3"/>
      <c r="H3" s="3"/>
      <c r="I3" s="24"/>
      <c r="J3" s="3"/>
      <c r="K3" s="3"/>
    </row>
    <row r="4" spans="1:11" ht="17.25" customHeight="1">
      <c r="A4" s="3" t="s">
        <v>6</v>
      </c>
      <c r="B4" s="3"/>
      <c r="C4" s="3"/>
      <c r="D4" s="25">
        <f>+'Rekapitulace projektu'!D4</f>
        <v>43219</v>
      </c>
      <c r="E4" s="3"/>
      <c r="F4" s="3"/>
      <c r="G4" s="3"/>
      <c r="H4" s="3"/>
      <c r="I4" s="24"/>
      <c r="J4" s="3"/>
      <c r="K4" s="3"/>
    </row>
    <row r="5" spans="1:11" ht="17.25" customHeight="1">
      <c r="A5" s="3"/>
      <c r="B5" s="3"/>
      <c r="C5" s="3"/>
      <c r="D5" s="3"/>
      <c r="E5" s="3"/>
      <c r="F5" s="3"/>
      <c r="G5" s="3"/>
      <c r="H5" s="3"/>
      <c r="I5" s="24" t="s">
        <v>24</v>
      </c>
      <c r="J5" s="3"/>
      <c r="K5" s="3"/>
    </row>
    <row r="6" spans="1:11" ht="17.25" customHeight="1">
      <c r="A6" s="3" t="s">
        <v>25</v>
      </c>
      <c r="B6" s="3"/>
      <c r="C6" s="3"/>
      <c r="D6" s="26" t="s">
        <v>26</v>
      </c>
      <c r="E6" s="26"/>
      <c r="F6" s="26"/>
      <c r="G6" s="26"/>
      <c r="H6" s="3"/>
      <c r="I6" s="27">
        <f>+SUM(I9:I99)</f>
        <v>0</v>
      </c>
      <c r="J6" s="26" t="s">
        <v>27</v>
      </c>
      <c r="K6" s="3"/>
    </row>
    <row r="7" spans="1:11" ht="17.25" customHeight="1">
      <c r="A7" s="3"/>
      <c r="B7" s="3"/>
      <c r="C7" s="3"/>
      <c r="D7" s="3"/>
      <c r="E7" s="3"/>
      <c r="F7" s="3"/>
      <c r="G7" s="3"/>
      <c r="H7" s="3"/>
      <c r="I7" s="24"/>
      <c r="J7" s="3"/>
      <c r="K7" s="3"/>
    </row>
    <row r="8" spans="1:11" ht="33.75" customHeight="1">
      <c r="A8" s="28" t="s">
        <v>28</v>
      </c>
      <c r="B8" s="28" t="s">
        <v>29</v>
      </c>
      <c r="C8" s="28" t="s">
        <v>30</v>
      </c>
      <c r="D8" s="28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29" t="s">
        <v>36</v>
      </c>
      <c r="J8" s="28" t="s">
        <v>37</v>
      </c>
      <c r="K8" s="28" t="s">
        <v>38</v>
      </c>
    </row>
    <row r="9" spans="1:11" ht="17.25" customHeight="1">
      <c r="A9" s="3"/>
      <c r="B9" s="3"/>
      <c r="C9" s="3"/>
      <c r="D9" s="30"/>
      <c r="E9" s="3"/>
      <c r="F9" s="3"/>
      <c r="G9" s="3"/>
      <c r="H9" s="3"/>
      <c r="I9" s="24"/>
      <c r="J9" s="30"/>
      <c r="K9" s="3"/>
    </row>
    <row r="10" spans="1:11" ht="63.75" customHeight="1">
      <c r="A10" s="31"/>
      <c r="B10" s="31"/>
      <c r="C10" s="32" t="s">
        <v>39</v>
      </c>
      <c r="D10" s="33"/>
      <c r="E10" s="31">
        <v>48</v>
      </c>
      <c r="F10" s="31" t="s">
        <v>40</v>
      </c>
      <c r="G10" s="34">
        <f>+SUM(H11:H18)</f>
        <v>0</v>
      </c>
      <c r="H10" s="31"/>
      <c r="I10" s="35">
        <f>+E10*G10</f>
        <v>0</v>
      </c>
      <c r="J10" s="36" t="s">
        <v>41</v>
      </c>
      <c r="K10" s="31"/>
    </row>
    <row r="11" spans="1:11" ht="17.25" customHeight="1">
      <c r="A11" s="31"/>
      <c r="B11" s="31" t="s">
        <v>42</v>
      </c>
      <c r="C11" s="31"/>
      <c r="D11" s="37" t="s">
        <v>43</v>
      </c>
      <c r="E11" s="38">
        <v>1</v>
      </c>
      <c r="F11" s="38" t="s">
        <v>40</v>
      </c>
      <c r="G11" s="39"/>
      <c r="H11" s="38">
        <f aca="true" t="shared" si="0" ref="H11:H18">+E11*G11</f>
        <v>0</v>
      </c>
      <c r="I11" s="40"/>
      <c r="J11" s="37"/>
      <c r="K11" s="38" t="s">
        <v>44</v>
      </c>
    </row>
    <row r="12" spans="1:11" ht="17.25" customHeight="1">
      <c r="A12" s="31"/>
      <c r="B12" s="31" t="s">
        <v>45</v>
      </c>
      <c r="C12" s="31"/>
      <c r="D12" s="37" t="s">
        <v>46</v>
      </c>
      <c r="E12" s="38">
        <v>5</v>
      </c>
      <c r="F12" s="38" t="s">
        <v>47</v>
      </c>
      <c r="G12" s="39"/>
      <c r="H12" s="38">
        <f t="shared" si="0"/>
        <v>0</v>
      </c>
      <c r="I12" s="40"/>
      <c r="J12" s="37"/>
      <c r="K12" s="38" t="s">
        <v>44</v>
      </c>
    </row>
    <row r="13" spans="1:11" ht="17.25" customHeight="1">
      <c r="A13" s="31"/>
      <c r="B13" s="31" t="s">
        <v>48</v>
      </c>
      <c r="C13" s="31"/>
      <c r="D13" s="37" t="s">
        <v>49</v>
      </c>
      <c r="E13" s="38">
        <v>0.05</v>
      </c>
      <c r="F13" s="38" t="s">
        <v>50</v>
      </c>
      <c r="G13" s="39"/>
      <c r="H13" s="38">
        <f t="shared" si="0"/>
        <v>0</v>
      </c>
      <c r="I13" s="40"/>
      <c r="J13" s="37"/>
      <c r="K13" s="38" t="s">
        <v>44</v>
      </c>
    </row>
    <row r="14" spans="1:11" ht="17.25" customHeight="1">
      <c r="A14" s="31"/>
      <c r="B14" s="31" t="s">
        <v>51</v>
      </c>
      <c r="C14" s="31"/>
      <c r="D14" s="37" t="s">
        <v>52</v>
      </c>
      <c r="E14" s="38">
        <v>5</v>
      </c>
      <c r="F14" s="38" t="s">
        <v>47</v>
      </c>
      <c r="G14" s="39"/>
      <c r="H14" s="38">
        <f t="shared" si="0"/>
        <v>0</v>
      </c>
      <c r="I14" s="40"/>
      <c r="J14" s="37"/>
      <c r="K14" s="38" t="s">
        <v>44</v>
      </c>
    </row>
    <row r="15" spans="1:11" ht="17.25" customHeight="1">
      <c r="A15" s="31"/>
      <c r="B15" s="31" t="s">
        <v>53</v>
      </c>
      <c r="C15" s="31"/>
      <c r="D15" s="37" t="s">
        <v>54</v>
      </c>
      <c r="E15" s="38">
        <v>1</v>
      </c>
      <c r="F15" s="38" t="s">
        <v>40</v>
      </c>
      <c r="G15" s="39"/>
      <c r="H15" s="38">
        <f t="shared" si="0"/>
        <v>0</v>
      </c>
      <c r="I15" s="40"/>
      <c r="J15" s="37" t="s">
        <v>55</v>
      </c>
      <c r="K15" s="38" t="s">
        <v>44</v>
      </c>
    </row>
    <row r="16" spans="1:11" ht="63" customHeight="1">
      <c r="A16" s="31"/>
      <c r="B16" s="31"/>
      <c r="C16" s="31"/>
      <c r="D16" s="37" t="s">
        <v>56</v>
      </c>
      <c r="E16" s="38">
        <v>5</v>
      </c>
      <c r="F16" s="38" t="s">
        <v>47</v>
      </c>
      <c r="G16" s="39"/>
      <c r="H16" s="38">
        <f t="shared" si="0"/>
        <v>0</v>
      </c>
      <c r="I16" s="40"/>
      <c r="J16" s="41" t="s">
        <v>57</v>
      </c>
      <c r="K16" s="38"/>
    </row>
    <row r="17" spans="1:11" ht="17.25" customHeight="1">
      <c r="A17" s="31"/>
      <c r="B17" s="31"/>
      <c r="C17" s="31"/>
      <c r="D17" s="37" t="s">
        <v>58</v>
      </c>
      <c r="E17" s="38">
        <v>0.05</v>
      </c>
      <c r="F17" s="38" t="s">
        <v>50</v>
      </c>
      <c r="G17" s="39"/>
      <c r="H17" s="38">
        <f t="shared" si="0"/>
        <v>0</v>
      </c>
      <c r="I17" s="40"/>
      <c r="J17" s="37"/>
      <c r="K17" s="38"/>
    </row>
    <row r="18" spans="1:11" ht="17.25" customHeight="1">
      <c r="A18" s="31"/>
      <c r="B18" s="31"/>
      <c r="C18" s="31"/>
      <c r="D18" s="37" t="s">
        <v>59</v>
      </c>
      <c r="E18" s="38">
        <v>0.05</v>
      </c>
      <c r="F18" s="38" t="s">
        <v>60</v>
      </c>
      <c r="G18" s="39"/>
      <c r="H18" s="38">
        <f t="shared" si="0"/>
        <v>0</v>
      </c>
      <c r="I18" s="40"/>
      <c r="J18" s="37"/>
      <c r="K18" s="38"/>
    </row>
    <row r="19" spans="1:1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28.5" customHeight="1">
      <c r="A20" s="31"/>
      <c r="B20" s="31"/>
      <c r="C20" s="32" t="s">
        <v>61</v>
      </c>
      <c r="D20" s="33"/>
      <c r="E20" s="31">
        <f>+E10</f>
        <v>48</v>
      </c>
      <c r="F20" s="31" t="s">
        <v>40</v>
      </c>
      <c r="G20" s="42">
        <f>+SUM(H21:H22)</f>
        <v>0</v>
      </c>
      <c r="H20" s="31"/>
      <c r="I20" s="35">
        <f>+E20*G20</f>
        <v>0</v>
      </c>
      <c r="J20" s="33" t="s">
        <v>62</v>
      </c>
      <c r="K20" s="31"/>
    </row>
    <row r="21" spans="1:11" ht="17.25" customHeight="1">
      <c r="A21" s="31"/>
      <c r="B21" s="31" t="s">
        <v>63</v>
      </c>
      <c r="C21" s="31"/>
      <c r="D21" s="37" t="s">
        <v>64</v>
      </c>
      <c r="E21" s="38">
        <v>0.6000000000000001</v>
      </c>
      <c r="F21" s="38" t="s">
        <v>40</v>
      </c>
      <c r="G21" s="39"/>
      <c r="H21" s="38">
        <f>+E21*G21</f>
        <v>0</v>
      </c>
      <c r="I21" s="40"/>
      <c r="J21" s="37" t="s">
        <v>65</v>
      </c>
      <c r="K21" s="38" t="s">
        <v>44</v>
      </c>
    </row>
    <row r="22" spans="1:11" ht="17.25" customHeight="1">
      <c r="A22" s="31"/>
      <c r="B22" s="31" t="s">
        <v>66</v>
      </c>
      <c r="C22" s="31"/>
      <c r="D22" s="37" t="s">
        <v>67</v>
      </c>
      <c r="E22" s="38">
        <f>+0.02*24</f>
        <v>0.48</v>
      </c>
      <c r="F22" s="38" t="s">
        <v>60</v>
      </c>
      <c r="G22" s="39"/>
      <c r="H22" s="38">
        <f>+E22*G22</f>
        <v>0</v>
      </c>
      <c r="I22" s="40"/>
      <c r="J22" s="37" t="s">
        <v>68</v>
      </c>
      <c r="K22" s="38" t="s">
        <v>44</v>
      </c>
    </row>
    <row r="23" spans="1:11" ht="17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2" ht="17.25" customHeight="1">
      <c r="A24" s="31"/>
      <c r="B24" s="31"/>
      <c r="C24" s="31"/>
      <c r="D24" s="33"/>
      <c r="E24" s="31"/>
      <c r="F24" s="31"/>
      <c r="G24" s="31"/>
      <c r="H24" s="31"/>
      <c r="I24" s="35"/>
      <c r="J24" s="33"/>
      <c r="K24" s="31"/>
      <c r="L24" s="43"/>
    </row>
    <row r="25" spans="1:11" ht="17.25" customHeight="1">
      <c r="A25" s="31"/>
      <c r="B25" s="31"/>
      <c r="C25" s="32" t="s">
        <v>69</v>
      </c>
      <c r="D25" s="33"/>
      <c r="E25" s="31">
        <v>0</v>
      </c>
      <c r="F25" s="31" t="s">
        <v>40</v>
      </c>
      <c r="G25" s="34">
        <f>+SUM(H26:H27)</f>
        <v>0</v>
      </c>
      <c r="H25" s="31"/>
      <c r="I25" s="35">
        <f>+E25*G25</f>
        <v>0</v>
      </c>
      <c r="J25" s="44" t="s">
        <v>70</v>
      </c>
      <c r="K25" s="31"/>
    </row>
    <row r="26" spans="1:11" ht="17.25" customHeight="1">
      <c r="A26" s="31"/>
      <c r="B26" s="31" t="s">
        <v>71</v>
      </c>
      <c r="C26" s="31"/>
      <c r="D26" s="37" t="s">
        <v>72</v>
      </c>
      <c r="E26" s="38">
        <v>10</v>
      </c>
      <c r="F26" s="38" t="s">
        <v>47</v>
      </c>
      <c r="G26" s="39"/>
      <c r="H26" s="38">
        <f>+E26*G26</f>
        <v>0</v>
      </c>
      <c r="I26" s="40"/>
      <c r="J26" s="37"/>
      <c r="K26" s="38" t="s">
        <v>44</v>
      </c>
    </row>
    <row r="27" spans="1:11" ht="17.25" customHeight="1">
      <c r="A27" s="31"/>
      <c r="B27" s="31"/>
      <c r="C27" s="31"/>
      <c r="D27" s="37" t="s">
        <v>73</v>
      </c>
      <c r="E27" s="38">
        <v>10</v>
      </c>
      <c r="F27" s="38" t="s">
        <v>47</v>
      </c>
      <c r="G27" s="39"/>
      <c r="H27" s="38">
        <f>+E27*G27</f>
        <v>0</v>
      </c>
      <c r="I27" s="40"/>
      <c r="J27" s="37"/>
      <c r="K27" s="38"/>
    </row>
    <row r="28" spans="1:12" ht="17.25" customHeight="1">
      <c r="A28" s="31"/>
      <c r="B28" s="31"/>
      <c r="C28" s="31"/>
      <c r="D28" s="33"/>
      <c r="E28" s="31"/>
      <c r="F28" s="31"/>
      <c r="G28" s="31"/>
      <c r="H28" s="31"/>
      <c r="I28" s="35"/>
      <c r="J28" s="33"/>
      <c r="K28" s="31"/>
      <c r="L28" s="43"/>
    </row>
    <row r="29" spans="1:12" ht="17.25" customHeight="1">
      <c r="A29" s="31"/>
      <c r="B29" s="31"/>
      <c r="C29" s="32" t="s">
        <v>74</v>
      </c>
      <c r="D29" s="33"/>
      <c r="E29" s="31">
        <v>59</v>
      </c>
      <c r="F29" s="31" t="s">
        <v>40</v>
      </c>
      <c r="G29" s="34">
        <f>+SUM(H30:H31)</f>
        <v>0</v>
      </c>
      <c r="H29" s="31"/>
      <c r="I29" s="35">
        <f>+E29*G29</f>
        <v>0</v>
      </c>
      <c r="J29" s="44" t="s">
        <v>75</v>
      </c>
      <c r="K29" s="31"/>
      <c r="L29" s="43"/>
    </row>
    <row r="30" spans="1:12" ht="17.25" customHeight="1">
      <c r="A30" s="31"/>
      <c r="B30" s="31" t="s">
        <v>71</v>
      </c>
      <c r="C30" s="31"/>
      <c r="D30" s="37" t="s">
        <v>72</v>
      </c>
      <c r="E30" s="38">
        <v>20</v>
      </c>
      <c r="F30" s="38" t="s">
        <v>47</v>
      </c>
      <c r="G30" s="39"/>
      <c r="H30" s="38">
        <f>+E30*G30</f>
        <v>0</v>
      </c>
      <c r="I30" s="40"/>
      <c r="J30" s="37"/>
      <c r="K30" s="38" t="s">
        <v>44</v>
      </c>
      <c r="L30" s="43"/>
    </row>
    <row r="31" spans="1:12" ht="40.5" customHeight="1">
      <c r="A31" s="31"/>
      <c r="B31" s="31"/>
      <c r="C31" s="31"/>
      <c r="D31" s="37" t="s">
        <v>73</v>
      </c>
      <c r="E31" s="38">
        <v>20</v>
      </c>
      <c r="F31" s="38" t="s">
        <v>47</v>
      </c>
      <c r="G31" s="39"/>
      <c r="H31" s="38">
        <f>+E31*G31</f>
        <v>0</v>
      </c>
      <c r="I31" s="40"/>
      <c r="J31" s="41" t="s">
        <v>76</v>
      </c>
      <c r="K31" s="38"/>
      <c r="L31" s="43"/>
    </row>
    <row r="32" spans="1:12" ht="17.25" customHeight="1">
      <c r="A32" s="31"/>
      <c r="B32" s="31"/>
      <c r="C32" s="31"/>
      <c r="D32" s="33"/>
      <c r="E32" s="31"/>
      <c r="F32" s="31"/>
      <c r="G32" s="31"/>
      <c r="H32" s="31"/>
      <c r="I32" s="35"/>
      <c r="J32" s="33"/>
      <c r="K32" s="31"/>
      <c r="L32" s="43"/>
    </row>
    <row r="33" spans="1:12" ht="17.25" customHeight="1">
      <c r="A33" s="31"/>
      <c r="B33" s="31"/>
      <c r="C33" s="31"/>
      <c r="D33" s="33"/>
      <c r="E33" s="31"/>
      <c r="F33" s="31"/>
      <c r="G33" s="31"/>
      <c r="H33" s="31"/>
      <c r="I33" s="35"/>
      <c r="J33" s="33"/>
      <c r="K33" s="31"/>
      <c r="L33" s="43"/>
    </row>
    <row r="34" spans="1:12" ht="64.5" customHeight="1">
      <c r="A34" s="31"/>
      <c r="B34" s="31"/>
      <c r="C34" s="32" t="s">
        <v>77</v>
      </c>
      <c r="D34" s="33"/>
      <c r="E34" s="31">
        <v>67</v>
      </c>
      <c r="F34" s="31" t="s">
        <v>40</v>
      </c>
      <c r="G34" s="34">
        <f>+SUM(H35:H42)</f>
        <v>0</v>
      </c>
      <c r="H34" s="31"/>
      <c r="I34" s="35">
        <f>+E34*G34</f>
        <v>0</v>
      </c>
      <c r="J34" s="36" t="s">
        <v>78</v>
      </c>
      <c r="K34" s="31"/>
      <c r="L34" s="43"/>
    </row>
    <row r="35" spans="1:11" ht="17.25" customHeight="1">
      <c r="A35" s="31"/>
      <c r="B35" s="31" t="s">
        <v>42</v>
      </c>
      <c r="C35" s="31"/>
      <c r="D35" s="37" t="s">
        <v>43</v>
      </c>
      <c r="E35" s="38">
        <v>1</v>
      </c>
      <c r="F35" s="38" t="s">
        <v>40</v>
      </c>
      <c r="G35" s="39"/>
      <c r="H35" s="38">
        <f aca="true" t="shared" si="1" ref="H35:H42">+E35*G35</f>
        <v>0</v>
      </c>
      <c r="I35" s="40"/>
      <c r="J35" s="37"/>
      <c r="K35" s="38" t="s">
        <v>44</v>
      </c>
    </row>
    <row r="36" spans="1:11" ht="17.25" customHeight="1">
      <c r="A36" s="31"/>
      <c r="B36" s="31" t="s">
        <v>45</v>
      </c>
      <c r="C36" s="31"/>
      <c r="D36" s="37" t="s">
        <v>79</v>
      </c>
      <c r="E36" s="38">
        <v>5</v>
      </c>
      <c r="F36" s="38" t="s">
        <v>47</v>
      </c>
      <c r="G36" s="39"/>
      <c r="H36" s="38">
        <f t="shared" si="1"/>
        <v>0</v>
      </c>
      <c r="I36" s="40"/>
      <c r="J36" s="37"/>
      <c r="K36" s="38" t="s">
        <v>44</v>
      </c>
    </row>
    <row r="37" spans="1:11" ht="17.25" customHeight="1">
      <c r="A37" s="31"/>
      <c r="B37" s="31" t="s">
        <v>48</v>
      </c>
      <c r="C37" s="31"/>
      <c r="D37" s="37" t="s">
        <v>49</v>
      </c>
      <c r="E37" s="38">
        <v>0.05</v>
      </c>
      <c r="F37" s="38" t="s">
        <v>50</v>
      </c>
      <c r="G37" s="39"/>
      <c r="H37" s="38">
        <f t="shared" si="1"/>
        <v>0</v>
      </c>
      <c r="I37" s="40"/>
      <c r="J37" s="37"/>
      <c r="K37" s="38" t="s">
        <v>44</v>
      </c>
    </row>
    <row r="38" spans="1:11" ht="17.25" customHeight="1">
      <c r="A38" s="31"/>
      <c r="B38" s="31" t="s">
        <v>80</v>
      </c>
      <c r="C38" s="31"/>
      <c r="D38" s="37" t="s">
        <v>81</v>
      </c>
      <c r="E38" s="38">
        <v>5</v>
      </c>
      <c r="F38" s="38" t="s">
        <v>47</v>
      </c>
      <c r="G38" s="39"/>
      <c r="H38" s="38">
        <f t="shared" si="1"/>
        <v>0</v>
      </c>
      <c r="I38" s="40"/>
      <c r="J38" s="37"/>
      <c r="K38" s="38" t="s">
        <v>44</v>
      </c>
    </row>
    <row r="39" spans="1:11" ht="17.25" customHeight="1">
      <c r="A39" s="31"/>
      <c r="B39" s="31" t="s">
        <v>53</v>
      </c>
      <c r="C39" s="31"/>
      <c r="D39" s="37" t="s">
        <v>54</v>
      </c>
      <c r="E39" s="38">
        <v>1</v>
      </c>
      <c r="F39" s="38" t="s">
        <v>40</v>
      </c>
      <c r="G39" s="39"/>
      <c r="H39" s="38">
        <f t="shared" si="1"/>
        <v>0</v>
      </c>
      <c r="I39" s="40"/>
      <c r="J39" s="37" t="s">
        <v>55</v>
      </c>
      <c r="K39" s="38" t="s">
        <v>44</v>
      </c>
    </row>
    <row r="40" spans="1:11" ht="86.25" customHeight="1">
      <c r="A40" s="31"/>
      <c r="B40" s="31"/>
      <c r="C40" s="31"/>
      <c r="D40" s="37" t="s">
        <v>82</v>
      </c>
      <c r="E40" s="38">
        <v>5</v>
      </c>
      <c r="F40" s="38" t="s">
        <v>47</v>
      </c>
      <c r="G40" s="39"/>
      <c r="H40" s="38">
        <f t="shared" si="1"/>
        <v>0</v>
      </c>
      <c r="I40" s="40"/>
      <c r="J40" s="37" t="s">
        <v>83</v>
      </c>
      <c r="K40" s="38"/>
    </row>
    <row r="41" spans="1:11" ht="17.25" customHeight="1">
      <c r="A41" s="31"/>
      <c r="B41" s="31"/>
      <c r="C41" s="31"/>
      <c r="D41" s="37" t="s">
        <v>58</v>
      </c>
      <c r="E41" s="38">
        <v>0.05</v>
      </c>
      <c r="F41" s="38" t="s">
        <v>50</v>
      </c>
      <c r="G41" s="39"/>
      <c r="H41" s="38">
        <f t="shared" si="1"/>
        <v>0</v>
      </c>
      <c r="I41" s="40"/>
      <c r="J41" s="37"/>
      <c r="K41" s="38"/>
    </row>
    <row r="42" spans="1:11" ht="17.25" customHeight="1">
      <c r="A42" s="31"/>
      <c r="B42" s="31"/>
      <c r="C42" s="31"/>
      <c r="D42" s="37" t="s">
        <v>59</v>
      </c>
      <c r="E42" s="38">
        <v>0.05</v>
      </c>
      <c r="F42" s="38" t="s">
        <v>60</v>
      </c>
      <c r="G42" s="39"/>
      <c r="H42" s="38">
        <f t="shared" si="1"/>
        <v>0</v>
      </c>
      <c r="I42" s="40"/>
      <c r="J42" s="37"/>
      <c r="K42" s="38"/>
    </row>
    <row r="43" spans="1:11" ht="17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28.5" customHeight="1">
      <c r="A44" s="31"/>
      <c r="B44" s="31"/>
      <c r="C44" s="32" t="s">
        <v>84</v>
      </c>
      <c r="D44" s="33"/>
      <c r="E44" s="31">
        <f>+E34</f>
        <v>67</v>
      </c>
      <c r="F44" s="31" t="s">
        <v>40</v>
      </c>
      <c r="G44" s="42">
        <f>+SUM(H45:H46)</f>
        <v>0</v>
      </c>
      <c r="H44" s="31"/>
      <c r="I44" s="35">
        <f>+E44*G44</f>
        <v>0</v>
      </c>
      <c r="J44" s="44" t="s">
        <v>85</v>
      </c>
      <c r="K44" s="31"/>
    </row>
    <row r="45" spans="1:11" ht="17.25" customHeight="1">
      <c r="A45" s="31"/>
      <c r="B45" s="31" t="s">
        <v>86</v>
      </c>
      <c r="C45" s="31"/>
      <c r="D45" s="37" t="s">
        <v>87</v>
      </c>
      <c r="E45" s="38">
        <f>+0.2*3</f>
        <v>0.6000000000000001</v>
      </c>
      <c r="F45" s="38" t="s">
        <v>40</v>
      </c>
      <c r="G45" s="39"/>
      <c r="H45" s="38">
        <f>+E45*G45</f>
        <v>0</v>
      </c>
      <c r="I45" s="40"/>
      <c r="J45" s="37" t="s">
        <v>65</v>
      </c>
      <c r="K45" s="38" t="s">
        <v>44</v>
      </c>
    </row>
    <row r="46" spans="1:11" ht="17.25" customHeight="1">
      <c r="A46" s="31"/>
      <c r="B46" s="31" t="s">
        <v>66</v>
      </c>
      <c r="C46" s="31"/>
      <c r="D46" s="37" t="s">
        <v>67</v>
      </c>
      <c r="E46" s="38">
        <f>+0.02*24</f>
        <v>0.48</v>
      </c>
      <c r="F46" s="38" t="s">
        <v>60</v>
      </c>
      <c r="G46" s="39"/>
      <c r="H46" s="38">
        <f>+E46*G46</f>
        <v>0</v>
      </c>
      <c r="I46" s="40"/>
      <c r="J46" s="37" t="s">
        <v>68</v>
      </c>
      <c r="K46" s="38" t="s">
        <v>44</v>
      </c>
    </row>
    <row r="47" spans="1:11" ht="17.25" customHeight="1">
      <c r="A47" s="31"/>
      <c r="B47" s="31"/>
      <c r="C47" s="31"/>
      <c r="D47" s="33"/>
      <c r="E47" s="31"/>
      <c r="F47" s="31"/>
      <c r="G47" s="31"/>
      <c r="H47" s="31"/>
      <c r="I47" s="35"/>
      <c r="J47" s="33"/>
      <c r="K47" s="31"/>
    </row>
    <row r="48" spans="1:11" ht="17.25" customHeight="1">
      <c r="A48" s="31"/>
      <c r="B48" s="31"/>
      <c r="C48" s="31"/>
      <c r="D48" s="33"/>
      <c r="E48" s="31"/>
      <c r="F48" s="31"/>
      <c r="G48" s="31"/>
      <c r="H48" s="31"/>
      <c r="I48" s="35"/>
      <c r="J48" s="33"/>
      <c r="K48" s="31"/>
    </row>
    <row r="49" spans="1:11" ht="17.25" customHeight="1">
      <c r="A49" s="31"/>
      <c r="B49" s="31"/>
      <c r="C49" s="31"/>
      <c r="D49" s="33"/>
      <c r="E49" s="31"/>
      <c r="F49" s="31"/>
      <c r="G49" s="31"/>
      <c r="H49" s="31"/>
      <c r="I49" s="35"/>
      <c r="J49" s="33"/>
      <c r="K49" s="31"/>
    </row>
    <row r="50" spans="1:11" ht="17.25" customHeight="1">
      <c r="A50" s="31"/>
      <c r="B50" s="31"/>
      <c r="C50" s="31"/>
      <c r="D50" s="33"/>
      <c r="E50" s="31"/>
      <c r="F50" s="31"/>
      <c r="G50" s="31"/>
      <c r="H50" s="31"/>
      <c r="I50" s="35"/>
      <c r="J50" s="33"/>
      <c r="K50" s="31"/>
    </row>
    <row r="51" spans="1:11" ht="63.75" customHeight="1">
      <c r="A51" s="31"/>
      <c r="B51" s="31"/>
      <c r="C51" s="32" t="s">
        <v>88</v>
      </c>
      <c r="D51" s="33"/>
      <c r="E51" s="31">
        <v>61</v>
      </c>
      <c r="F51" s="31" t="s">
        <v>40</v>
      </c>
      <c r="G51" s="34">
        <f>+SUM(H52:H59)</f>
        <v>0</v>
      </c>
      <c r="H51" s="31"/>
      <c r="I51" s="35">
        <f>+E51*G51</f>
        <v>0</v>
      </c>
      <c r="J51" s="36" t="s">
        <v>89</v>
      </c>
      <c r="K51" s="31"/>
    </row>
    <row r="52" spans="1:11" ht="17.25" customHeight="1">
      <c r="A52" s="31"/>
      <c r="B52" s="31" t="s">
        <v>42</v>
      </c>
      <c r="C52" s="31"/>
      <c r="D52" s="37" t="s">
        <v>43</v>
      </c>
      <c r="E52" s="38">
        <v>1</v>
      </c>
      <c r="F52" s="38" t="s">
        <v>40</v>
      </c>
      <c r="G52" s="39"/>
      <c r="H52" s="38">
        <f aca="true" t="shared" si="2" ref="H52:H59">+E52*G52</f>
        <v>0</v>
      </c>
      <c r="I52" s="40"/>
      <c r="J52" s="37"/>
      <c r="K52" s="38" t="s">
        <v>44</v>
      </c>
    </row>
    <row r="53" spans="1:11" ht="17.25" customHeight="1">
      <c r="A53" s="31"/>
      <c r="B53" s="31" t="s">
        <v>45</v>
      </c>
      <c r="C53" s="31"/>
      <c r="D53" s="37" t="s">
        <v>79</v>
      </c>
      <c r="E53" s="38">
        <v>7</v>
      </c>
      <c r="F53" s="38" t="s">
        <v>47</v>
      </c>
      <c r="G53" s="39"/>
      <c r="H53" s="38">
        <f t="shared" si="2"/>
        <v>0</v>
      </c>
      <c r="I53" s="40"/>
      <c r="J53" s="37"/>
      <c r="K53" s="38" t="s">
        <v>44</v>
      </c>
    </row>
    <row r="54" spans="1:11" ht="17.25" customHeight="1">
      <c r="A54" s="31"/>
      <c r="B54" s="31" t="s">
        <v>48</v>
      </c>
      <c r="C54" s="31"/>
      <c r="D54" s="37" t="s">
        <v>49</v>
      </c>
      <c r="E54" s="38">
        <v>0.07</v>
      </c>
      <c r="F54" s="38" t="s">
        <v>50</v>
      </c>
      <c r="G54" s="39"/>
      <c r="H54" s="38">
        <f t="shared" si="2"/>
        <v>0</v>
      </c>
      <c r="I54" s="40"/>
      <c r="J54" s="37"/>
      <c r="K54" s="38" t="s">
        <v>44</v>
      </c>
    </row>
    <row r="55" spans="1:11" ht="17.25" customHeight="1">
      <c r="A55" s="31"/>
      <c r="B55" s="31" t="s">
        <v>80</v>
      </c>
      <c r="C55" s="31"/>
      <c r="D55" s="37" t="s">
        <v>81</v>
      </c>
      <c r="E55" s="38">
        <v>7</v>
      </c>
      <c r="F55" s="38" t="s">
        <v>47</v>
      </c>
      <c r="G55" s="39"/>
      <c r="H55" s="38">
        <f t="shared" si="2"/>
        <v>0</v>
      </c>
      <c r="I55" s="40"/>
      <c r="J55" s="37"/>
      <c r="K55" s="38" t="s">
        <v>44</v>
      </c>
    </row>
    <row r="56" spans="1:11" ht="17.25" customHeight="1">
      <c r="A56" s="31"/>
      <c r="B56" s="31" t="s">
        <v>53</v>
      </c>
      <c r="C56" s="31"/>
      <c r="D56" s="37" t="s">
        <v>54</v>
      </c>
      <c r="E56" s="38">
        <v>1</v>
      </c>
      <c r="F56" s="38" t="s">
        <v>40</v>
      </c>
      <c r="G56" s="39"/>
      <c r="H56" s="38">
        <f t="shared" si="2"/>
        <v>0</v>
      </c>
      <c r="I56" s="40"/>
      <c r="J56" s="37" t="s">
        <v>55</v>
      </c>
      <c r="K56" s="38" t="s">
        <v>44</v>
      </c>
    </row>
    <row r="57" spans="1:11" ht="74.25" customHeight="1">
      <c r="A57" s="31"/>
      <c r="B57" s="31"/>
      <c r="C57" s="31"/>
      <c r="D57" s="37" t="s">
        <v>82</v>
      </c>
      <c r="E57" s="38">
        <v>7</v>
      </c>
      <c r="F57" s="38" t="s">
        <v>47</v>
      </c>
      <c r="G57" s="39"/>
      <c r="H57" s="38">
        <f t="shared" si="2"/>
        <v>0</v>
      </c>
      <c r="I57" s="40"/>
      <c r="J57" s="37" t="s">
        <v>90</v>
      </c>
      <c r="K57" s="38"/>
    </row>
    <row r="58" spans="1:11" ht="17.25" customHeight="1">
      <c r="A58" s="31"/>
      <c r="B58" s="31"/>
      <c r="C58" s="31"/>
      <c r="D58" s="37" t="s">
        <v>58</v>
      </c>
      <c r="E58" s="38">
        <v>0.07</v>
      </c>
      <c r="F58" s="38" t="s">
        <v>50</v>
      </c>
      <c r="G58" s="39"/>
      <c r="H58" s="38">
        <f t="shared" si="2"/>
        <v>0</v>
      </c>
      <c r="I58" s="40"/>
      <c r="J58" s="37"/>
      <c r="K58" s="38"/>
    </row>
    <row r="59" spans="1:11" ht="17.25" customHeight="1">
      <c r="A59" s="31"/>
      <c r="B59" s="31"/>
      <c r="C59" s="31"/>
      <c r="D59" s="37" t="s">
        <v>59</v>
      </c>
      <c r="E59" s="38">
        <v>0.05</v>
      </c>
      <c r="F59" s="38" t="s">
        <v>60</v>
      </c>
      <c r="G59" s="39"/>
      <c r="H59" s="38">
        <f t="shared" si="2"/>
        <v>0</v>
      </c>
      <c r="I59" s="40"/>
      <c r="J59" s="37"/>
      <c r="K59" s="38"/>
    </row>
    <row r="60" spans="1:11" ht="17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28.5" customHeight="1">
      <c r="A61" s="31"/>
      <c r="B61" s="31"/>
      <c r="C61" s="32" t="s">
        <v>84</v>
      </c>
      <c r="D61" s="33"/>
      <c r="E61" s="31">
        <f>+E51</f>
        <v>61</v>
      </c>
      <c r="F61" s="31" t="s">
        <v>40</v>
      </c>
      <c r="G61" s="42">
        <f>+SUM(H62:H63)</f>
        <v>0</v>
      </c>
      <c r="H61" s="31"/>
      <c r="I61" s="35">
        <f>+E61*G61</f>
        <v>0</v>
      </c>
      <c r="J61" s="44" t="s">
        <v>85</v>
      </c>
      <c r="K61" s="31"/>
    </row>
    <row r="62" spans="1:11" ht="17.25" customHeight="1">
      <c r="A62" s="31"/>
      <c r="B62" s="31" t="s">
        <v>86</v>
      </c>
      <c r="C62" s="31"/>
      <c r="D62" s="37" t="s">
        <v>87</v>
      </c>
      <c r="E62" s="38">
        <f>+0.2*3</f>
        <v>0.6000000000000001</v>
      </c>
      <c r="F62" s="38" t="s">
        <v>40</v>
      </c>
      <c r="G62" s="39"/>
      <c r="H62" s="38">
        <f>+E62*G62</f>
        <v>0</v>
      </c>
      <c r="I62" s="40"/>
      <c r="J62" s="37" t="s">
        <v>65</v>
      </c>
      <c r="K62" s="38" t="s">
        <v>44</v>
      </c>
    </row>
    <row r="63" spans="1:11" ht="17.25" customHeight="1">
      <c r="A63" s="31"/>
      <c r="B63" s="31" t="s">
        <v>66</v>
      </c>
      <c r="C63" s="31"/>
      <c r="D63" s="37" t="s">
        <v>67</v>
      </c>
      <c r="E63" s="38">
        <f>+0.02*24</f>
        <v>0.48</v>
      </c>
      <c r="F63" s="38" t="s">
        <v>60</v>
      </c>
      <c r="G63" s="39"/>
      <c r="H63" s="38">
        <f>+E63*G63</f>
        <v>0</v>
      </c>
      <c r="I63" s="40"/>
      <c r="J63" s="37" t="s">
        <v>68</v>
      </c>
      <c r="K63" s="38" t="s">
        <v>44</v>
      </c>
    </row>
    <row r="64" spans="1:11" ht="17.25" customHeight="1">
      <c r="A64" s="31"/>
      <c r="B64" s="31"/>
      <c r="C64" s="31"/>
      <c r="D64" s="33"/>
      <c r="E64" s="33"/>
      <c r="F64" s="33"/>
      <c r="G64" s="33"/>
      <c r="H64" s="33"/>
      <c r="I64" s="33"/>
      <c r="J64" s="33"/>
      <c r="K64" s="33"/>
    </row>
    <row r="65" spans="1:11" ht="17.25" customHeight="1">
      <c r="A65" s="31"/>
      <c r="B65" s="31"/>
      <c r="C65" s="31"/>
      <c r="D65" s="33"/>
      <c r="E65" s="31"/>
      <c r="F65" s="31"/>
      <c r="G65" s="31"/>
      <c r="H65" s="31"/>
      <c r="I65" s="35"/>
      <c r="J65" s="33"/>
      <c r="K65" s="31"/>
    </row>
    <row r="66" spans="1:11" ht="51.75" customHeight="1">
      <c r="A66" s="31"/>
      <c r="B66" s="31"/>
      <c r="C66" s="45" t="s">
        <v>91</v>
      </c>
      <c r="D66" s="33"/>
      <c r="E66" s="31">
        <v>0</v>
      </c>
      <c r="F66" s="31" t="s">
        <v>47</v>
      </c>
      <c r="G66" s="34">
        <f>+SUM(H67:H76)</f>
        <v>0</v>
      </c>
      <c r="H66" s="31"/>
      <c r="I66" s="35">
        <f>+E66*G66</f>
        <v>0</v>
      </c>
      <c r="J66" s="44" t="s">
        <v>92</v>
      </c>
      <c r="K66" s="31"/>
    </row>
    <row r="67" spans="1:11" ht="17.25" customHeight="1">
      <c r="A67" s="31"/>
      <c r="B67" s="31"/>
      <c r="C67" s="31"/>
      <c r="D67" s="37" t="s">
        <v>93</v>
      </c>
      <c r="E67" s="38">
        <v>0.05</v>
      </c>
      <c r="F67" s="38" t="s">
        <v>60</v>
      </c>
      <c r="G67" s="39"/>
      <c r="H67" s="38">
        <f aca="true" t="shared" si="3" ref="H67:H76">+E67*G67</f>
        <v>0</v>
      </c>
      <c r="I67" s="40"/>
      <c r="J67" s="37"/>
      <c r="K67" s="38"/>
    </row>
    <row r="68" spans="1:11" ht="17.25" customHeight="1">
      <c r="A68" s="31"/>
      <c r="B68" s="31" t="s">
        <v>94</v>
      </c>
      <c r="C68" s="31"/>
      <c r="D68" s="37" t="s">
        <v>95</v>
      </c>
      <c r="E68" s="38">
        <v>1</v>
      </c>
      <c r="F68" s="38" t="s">
        <v>47</v>
      </c>
      <c r="G68" s="39"/>
      <c r="H68" s="38">
        <f t="shared" si="3"/>
        <v>0</v>
      </c>
      <c r="I68" s="40"/>
      <c r="J68" s="37"/>
      <c r="K68" s="38" t="s">
        <v>44</v>
      </c>
    </row>
    <row r="69" spans="1:11" ht="17.25" customHeight="1">
      <c r="A69" s="31"/>
      <c r="B69" s="31" t="s">
        <v>48</v>
      </c>
      <c r="C69" s="31"/>
      <c r="D69" s="37" t="s">
        <v>96</v>
      </c>
      <c r="E69" s="38">
        <v>0.5</v>
      </c>
      <c r="F69" s="38" t="s">
        <v>50</v>
      </c>
      <c r="G69" s="39"/>
      <c r="H69" s="38">
        <f t="shared" si="3"/>
        <v>0</v>
      </c>
      <c r="I69" s="40"/>
      <c r="J69" s="37"/>
      <c r="K69" s="38" t="s">
        <v>44</v>
      </c>
    </row>
    <row r="70" spans="1:11" ht="17.25" customHeight="1">
      <c r="A70" s="31"/>
      <c r="B70" s="31" t="s">
        <v>97</v>
      </c>
      <c r="C70" s="31"/>
      <c r="D70" s="37" t="s">
        <v>98</v>
      </c>
      <c r="E70" s="38">
        <v>1</v>
      </c>
      <c r="F70" s="38" t="s">
        <v>47</v>
      </c>
      <c r="G70" s="39"/>
      <c r="H70" s="38">
        <f t="shared" si="3"/>
        <v>0</v>
      </c>
      <c r="I70" s="40"/>
      <c r="J70" s="37"/>
      <c r="K70" s="38" t="s">
        <v>44</v>
      </c>
    </row>
    <row r="71" spans="1:11" ht="17.25" customHeight="1">
      <c r="A71" s="31"/>
      <c r="B71" s="31" t="s">
        <v>99</v>
      </c>
      <c r="C71" s="31"/>
      <c r="D71" s="37" t="s">
        <v>100</v>
      </c>
      <c r="E71" s="38">
        <v>1</v>
      </c>
      <c r="F71" s="38" t="s">
        <v>47</v>
      </c>
      <c r="G71" s="39"/>
      <c r="H71" s="38">
        <f t="shared" si="3"/>
        <v>0</v>
      </c>
      <c r="I71" s="40"/>
      <c r="J71" s="37"/>
      <c r="K71" s="38" t="s">
        <v>44</v>
      </c>
    </row>
    <row r="72" spans="1:11" ht="17.25" customHeight="1">
      <c r="A72" s="31"/>
      <c r="B72" s="31" t="s">
        <v>101</v>
      </c>
      <c r="C72" s="31"/>
      <c r="D72" s="37" t="s">
        <v>102</v>
      </c>
      <c r="E72" s="38">
        <v>1</v>
      </c>
      <c r="F72" s="38" t="s">
        <v>103</v>
      </c>
      <c r="G72" s="39"/>
      <c r="H72" s="38">
        <f t="shared" si="3"/>
        <v>0</v>
      </c>
      <c r="I72" s="40"/>
      <c r="J72" s="37"/>
      <c r="K72" s="38" t="s">
        <v>44</v>
      </c>
    </row>
    <row r="73" spans="1:11" ht="17.25" customHeight="1">
      <c r="A73" s="31"/>
      <c r="B73" s="31"/>
      <c r="C73" s="31"/>
      <c r="D73" s="37" t="s">
        <v>104</v>
      </c>
      <c r="E73" s="38">
        <v>1</v>
      </c>
      <c r="F73" s="38" t="s">
        <v>47</v>
      </c>
      <c r="G73" s="39"/>
      <c r="H73" s="38">
        <f t="shared" si="3"/>
        <v>0</v>
      </c>
      <c r="I73" s="40"/>
      <c r="J73" s="41"/>
      <c r="K73" s="38"/>
    </row>
    <row r="74" spans="1:11" ht="17.25" customHeight="1">
      <c r="A74" s="31"/>
      <c r="B74" s="31"/>
      <c r="C74" s="31"/>
      <c r="D74" s="37" t="s">
        <v>105</v>
      </c>
      <c r="E74" s="38">
        <v>1</v>
      </c>
      <c r="F74" s="38" t="s">
        <v>106</v>
      </c>
      <c r="G74" s="39"/>
      <c r="H74" s="38">
        <f t="shared" si="3"/>
        <v>0</v>
      </c>
      <c r="I74" s="40"/>
      <c r="J74" s="37"/>
      <c r="K74" s="38"/>
    </row>
    <row r="75" spans="1:11" ht="17.25" customHeight="1">
      <c r="A75" s="31"/>
      <c r="B75" s="31"/>
      <c r="C75" s="31"/>
      <c r="D75" s="37" t="s">
        <v>107</v>
      </c>
      <c r="E75" s="38">
        <v>0.45</v>
      </c>
      <c r="F75" s="38" t="s">
        <v>50</v>
      </c>
      <c r="G75" s="46"/>
      <c r="H75" s="47">
        <f t="shared" si="3"/>
        <v>0</v>
      </c>
      <c r="I75" s="40"/>
      <c r="J75" s="37"/>
      <c r="K75" s="38"/>
    </row>
    <row r="76" spans="1:11" ht="17.25" customHeight="1">
      <c r="A76" s="31"/>
      <c r="B76" s="31"/>
      <c r="C76" s="31"/>
      <c r="D76" s="37" t="s">
        <v>58</v>
      </c>
      <c r="E76" s="38">
        <v>0.05</v>
      </c>
      <c r="F76" s="38" t="s">
        <v>50</v>
      </c>
      <c r="G76" s="39"/>
      <c r="H76" s="38">
        <f t="shared" si="3"/>
        <v>0</v>
      </c>
      <c r="I76" s="40"/>
      <c r="J76" s="37"/>
      <c r="K76" s="38"/>
    </row>
    <row r="77" spans="1:11" ht="17.25" customHeight="1">
      <c r="A77" s="31"/>
      <c r="B77" s="31"/>
      <c r="C77" s="31"/>
      <c r="D77" s="33"/>
      <c r="E77" s="31"/>
      <c r="F77" s="31"/>
      <c r="G77" s="31"/>
      <c r="H77" s="31"/>
      <c r="I77" s="35"/>
      <c r="J77" s="33"/>
      <c r="K77" s="31"/>
    </row>
    <row r="78" spans="1:11" ht="63" customHeight="1">
      <c r="A78" s="31"/>
      <c r="B78" s="31"/>
      <c r="C78" s="32" t="s">
        <v>108</v>
      </c>
      <c r="D78" s="33"/>
      <c r="E78" s="31">
        <f>+E66</f>
        <v>0</v>
      </c>
      <c r="F78" s="31" t="s">
        <v>47</v>
      </c>
      <c r="G78" s="42">
        <f>+SUM(H79:H79)</f>
        <v>0</v>
      </c>
      <c r="H78" s="31"/>
      <c r="I78" s="35">
        <f>+E78*G78</f>
        <v>0</v>
      </c>
      <c r="J78" s="33" t="s">
        <v>109</v>
      </c>
      <c r="K78" s="31"/>
    </row>
    <row r="79" spans="1:11" ht="17.25" customHeight="1">
      <c r="A79" s="31"/>
      <c r="B79" s="31" t="s">
        <v>110</v>
      </c>
      <c r="C79" s="31"/>
      <c r="D79" s="37" t="s">
        <v>111</v>
      </c>
      <c r="E79" s="38">
        <f>+E78</f>
        <v>0</v>
      </c>
      <c r="F79" s="38" t="s">
        <v>47</v>
      </c>
      <c r="G79" s="39"/>
      <c r="H79" s="38">
        <f>+E79*G79</f>
        <v>0</v>
      </c>
      <c r="I79" s="40"/>
      <c r="J79" s="37"/>
      <c r="K79" s="38"/>
    </row>
    <row r="80" spans="1:11" ht="17.25" customHeight="1">
      <c r="A80" s="3"/>
      <c r="B80" s="3"/>
      <c r="C80" s="3"/>
      <c r="D80" s="30"/>
      <c r="E80" s="3"/>
      <c r="F80" s="3"/>
      <c r="G80" s="3"/>
      <c r="H80" s="3"/>
      <c r="I80" s="24"/>
      <c r="J80" s="30"/>
      <c r="K80" s="3"/>
    </row>
    <row r="81" spans="1:11" ht="17.25" customHeight="1">
      <c r="A81" s="3"/>
      <c r="B81" s="3"/>
      <c r="C81" s="3"/>
      <c r="D81" s="30"/>
      <c r="E81" s="3"/>
      <c r="F81" s="3"/>
      <c r="G81" s="3"/>
      <c r="H81" s="3"/>
      <c r="I81" s="24"/>
      <c r="J81" s="30"/>
      <c r="K81" s="3"/>
    </row>
    <row r="82" spans="1:11" ht="17.25" customHeight="1">
      <c r="A82" s="3"/>
      <c r="B82" s="31"/>
      <c r="C82" s="32" t="s">
        <v>112</v>
      </c>
      <c r="D82" s="33"/>
      <c r="E82" s="31">
        <v>0</v>
      </c>
      <c r="F82" s="38" t="s">
        <v>40</v>
      </c>
      <c r="G82" s="42">
        <f>+SUM(H83:H85)</f>
        <v>0</v>
      </c>
      <c r="H82" s="31"/>
      <c r="I82" s="35">
        <f>+E82*G82</f>
        <v>0</v>
      </c>
      <c r="J82" s="36"/>
      <c r="K82" s="3"/>
    </row>
    <row r="83" spans="1:11" ht="17.25" customHeight="1">
      <c r="A83" s="3"/>
      <c r="B83" s="31" t="s">
        <v>53</v>
      </c>
      <c r="C83" s="31"/>
      <c r="D83" s="37" t="s">
        <v>54</v>
      </c>
      <c r="E83" s="38">
        <v>1</v>
      </c>
      <c r="F83" s="38" t="s">
        <v>40</v>
      </c>
      <c r="G83" s="39"/>
      <c r="H83" s="38">
        <f>+E83*G83</f>
        <v>0</v>
      </c>
      <c r="I83" s="40"/>
      <c r="J83" s="37" t="s">
        <v>55</v>
      </c>
      <c r="K83" s="38" t="s">
        <v>44</v>
      </c>
    </row>
    <row r="84" spans="1:11" ht="17.25" customHeight="1">
      <c r="A84" s="3"/>
      <c r="B84" s="3"/>
      <c r="C84" s="3"/>
      <c r="D84" s="37" t="s">
        <v>59</v>
      </c>
      <c r="E84" s="38">
        <v>0.05</v>
      </c>
      <c r="F84" s="38" t="s">
        <v>60</v>
      </c>
      <c r="G84" s="39"/>
      <c r="H84" s="38">
        <f>+E84*G84</f>
        <v>0</v>
      </c>
      <c r="I84" s="40"/>
      <c r="J84" s="37"/>
      <c r="K84" s="38"/>
    </row>
    <row r="85" spans="1:11" ht="17.25" customHeight="1">
      <c r="A85" s="3"/>
      <c r="B85" s="3"/>
      <c r="C85" s="3"/>
      <c r="D85" s="30"/>
      <c r="E85" s="3"/>
      <c r="F85" s="3"/>
      <c r="G85" s="3"/>
      <c r="H85" s="3"/>
      <c r="I85" s="24"/>
      <c r="J85" s="30"/>
      <c r="K85" s="3"/>
    </row>
    <row r="86" spans="1:11" ht="40.5" customHeight="1">
      <c r="A86" s="3"/>
      <c r="B86" s="31"/>
      <c r="C86" s="32" t="s">
        <v>113</v>
      </c>
      <c r="D86" s="33"/>
      <c r="E86" s="31">
        <v>35</v>
      </c>
      <c r="F86" s="38" t="s">
        <v>60</v>
      </c>
      <c r="G86" s="42">
        <f>+SUM(H87:H90)</f>
        <v>0</v>
      </c>
      <c r="H86" s="31"/>
      <c r="I86" s="35">
        <f>+E86*G86</f>
        <v>0</v>
      </c>
      <c r="J86" s="44" t="s">
        <v>114</v>
      </c>
      <c r="K86" s="3"/>
    </row>
    <row r="87" spans="1:11" ht="17.25" customHeight="1">
      <c r="A87" s="3"/>
      <c r="B87" s="31" t="s">
        <v>115</v>
      </c>
      <c r="C87" s="31"/>
      <c r="D87" s="37" t="s">
        <v>116</v>
      </c>
      <c r="E87" s="38">
        <v>1</v>
      </c>
      <c r="F87" s="38" t="s">
        <v>60</v>
      </c>
      <c r="G87" s="39"/>
      <c r="H87" s="38">
        <f>+E87*G87</f>
        <v>0</v>
      </c>
      <c r="I87" s="40"/>
      <c r="J87" s="37"/>
      <c r="K87" s="38" t="s">
        <v>44</v>
      </c>
    </row>
    <row r="88" spans="1:11" ht="17.25" customHeight="1">
      <c r="A88" s="3"/>
      <c r="B88" s="3" t="s">
        <v>117</v>
      </c>
      <c r="C88" s="31"/>
      <c r="D88" s="37" t="s">
        <v>118</v>
      </c>
      <c r="E88" s="38">
        <v>1</v>
      </c>
      <c r="F88" s="38" t="s">
        <v>60</v>
      </c>
      <c r="G88" s="39"/>
      <c r="H88" s="38">
        <f>+E88*G88</f>
        <v>0</v>
      </c>
      <c r="I88" s="40"/>
      <c r="J88" s="37"/>
      <c r="K88" s="38" t="s">
        <v>44</v>
      </c>
    </row>
    <row r="89" spans="1:11" ht="17.25" customHeight="1">
      <c r="A89" s="3"/>
      <c r="B89" s="3"/>
      <c r="C89" s="31"/>
      <c r="D89" s="37" t="s">
        <v>119</v>
      </c>
      <c r="E89" s="38">
        <v>0.1</v>
      </c>
      <c r="F89" s="38" t="s">
        <v>60</v>
      </c>
      <c r="G89" s="39"/>
      <c r="H89" s="38">
        <f>+E89*G89</f>
        <v>0</v>
      </c>
      <c r="I89" s="40"/>
      <c r="J89" s="37"/>
      <c r="K89" s="38"/>
    </row>
    <row r="90" spans="1:11" ht="17.25" customHeight="1">
      <c r="A90" s="3"/>
      <c r="B90" s="3"/>
      <c r="C90" s="3"/>
      <c r="D90" s="30"/>
      <c r="E90" s="3"/>
      <c r="F90" s="3"/>
      <c r="G90" s="3"/>
      <c r="H90" s="3"/>
      <c r="I90" s="24"/>
      <c r="J90" s="30"/>
      <c r="K90" s="3"/>
    </row>
    <row r="91" spans="1:11" ht="28.5" customHeight="1">
      <c r="A91" s="3"/>
      <c r="B91" s="31"/>
      <c r="C91" s="45" t="s">
        <v>120</v>
      </c>
      <c r="D91" s="33"/>
      <c r="E91" s="31">
        <v>1</v>
      </c>
      <c r="F91" s="31" t="s">
        <v>47</v>
      </c>
      <c r="G91" s="42">
        <f>+SUM(H92:H94)</f>
        <v>0</v>
      </c>
      <c r="H91" s="31"/>
      <c r="I91" s="35">
        <f>+E91*G91</f>
        <v>0</v>
      </c>
      <c r="J91" s="44" t="s">
        <v>121</v>
      </c>
      <c r="K91" s="3"/>
    </row>
    <row r="92" spans="1:11" ht="17.25" customHeight="1">
      <c r="A92" s="3"/>
      <c r="B92" s="31"/>
      <c r="C92" s="31"/>
      <c r="D92" s="37" t="s">
        <v>122</v>
      </c>
      <c r="E92" s="38">
        <v>1</v>
      </c>
      <c r="F92" s="38" t="s">
        <v>47</v>
      </c>
      <c r="G92" s="39"/>
      <c r="H92" s="38">
        <f>+E92*G92</f>
        <v>0</v>
      </c>
      <c r="I92" s="40"/>
      <c r="J92" s="37"/>
      <c r="K92" s="38"/>
    </row>
    <row r="93" spans="1:11" ht="17.25" customHeight="1">
      <c r="A93" s="3"/>
      <c r="B93" s="3"/>
      <c r="C93" s="3"/>
      <c r="D93" s="37"/>
      <c r="E93" s="38"/>
      <c r="F93" s="38"/>
      <c r="G93" s="39"/>
      <c r="H93" s="38"/>
      <c r="I93" s="40"/>
      <c r="J93" s="37"/>
      <c r="K93" s="38"/>
    </row>
    <row r="94" spans="1:11" ht="17.25" customHeight="1">
      <c r="A94" s="3"/>
      <c r="B94" s="3"/>
      <c r="C94" s="3"/>
      <c r="D94" s="30"/>
      <c r="E94" s="3"/>
      <c r="F94" s="3"/>
      <c r="G94" s="3"/>
      <c r="H94" s="3"/>
      <c r="I94" s="24"/>
      <c r="J94" s="30"/>
      <c r="K94" s="3"/>
    </row>
    <row r="95" spans="1:11" ht="17.25" customHeight="1">
      <c r="A95" s="3"/>
      <c r="B95" s="3"/>
      <c r="C95" s="3"/>
      <c r="D95" s="30"/>
      <c r="E95" s="3"/>
      <c r="F95" s="3"/>
      <c r="G95" s="3"/>
      <c r="H95" s="3"/>
      <c r="I95" s="24"/>
      <c r="J95" s="30"/>
      <c r="K95" s="3"/>
    </row>
    <row r="96" spans="1:11" ht="28.5" customHeight="1">
      <c r="A96" s="3"/>
      <c r="B96" s="31"/>
      <c r="C96" s="32" t="s">
        <v>123</v>
      </c>
      <c r="D96" s="33"/>
      <c r="E96" s="31">
        <v>0</v>
      </c>
      <c r="F96" s="31" t="s">
        <v>47</v>
      </c>
      <c r="G96" s="42">
        <f>+SUM(H97:H98)</f>
        <v>0</v>
      </c>
      <c r="H96" s="31"/>
      <c r="I96" s="35">
        <f>+E96*G96</f>
        <v>0</v>
      </c>
      <c r="J96" s="36" t="s">
        <v>124</v>
      </c>
      <c r="K96" s="3"/>
    </row>
    <row r="97" spans="1:11" ht="17.25" customHeight="1">
      <c r="A97" s="3"/>
      <c r="B97" s="31"/>
      <c r="C97" s="31"/>
      <c r="D97" s="37" t="s">
        <v>125</v>
      </c>
      <c r="E97" s="38">
        <v>1</v>
      </c>
      <c r="F97" s="38" t="s">
        <v>47</v>
      </c>
      <c r="G97" s="39"/>
      <c r="H97" s="38">
        <f>+E97*G97</f>
        <v>0</v>
      </c>
      <c r="I97" s="40"/>
      <c r="J97" s="37"/>
      <c r="K97" s="38"/>
    </row>
    <row r="98" spans="1:11" ht="17.25" customHeight="1">
      <c r="A98" s="3"/>
      <c r="B98" s="3"/>
      <c r="C98" s="3"/>
      <c r="D98" s="30"/>
      <c r="E98" s="3"/>
      <c r="F98" s="3"/>
      <c r="G98" s="3"/>
      <c r="H98" s="3"/>
      <c r="I98" s="24"/>
      <c r="J98" s="30"/>
      <c r="K98" s="3"/>
    </row>
    <row r="99" spans="1:11" ht="17.25" customHeight="1">
      <c r="A99" s="2"/>
      <c r="B99" s="2"/>
      <c r="C99" s="2"/>
      <c r="D99" s="48"/>
      <c r="E99" s="2"/>
      <c r="F99" s="2"/>
      <c r="G99" s="2"/>
      <c r="H99" s="2"/>
      <c r="I99" s="49"/>
      <c r="J99" s="48"/>
      <c r="K99" s="2"/>
    </row>
    <row r="100" spans="1:11" ht="18" customHeight="1">
      <c r="A100" s="51" t="s">
        <v>14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</row>
    <row r="101" spans="1:11" ht="18" customHeight="1">
      <c r="A101" s="51" t="s">
        <v>15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</row>
    <row r="102" spans="1:11" ht="18" customHeight="1">
      <c r="A102" s="51" t="s">
        <v>16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</row>
    <row r="103" spans="1:11" ht="18" customHeight="1">
      <c r="A103" s="51" t="s">
        <v>126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1:11" ht="18" customHeight="1">
      <c r="A104" s="51" t="s">
        <v>127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</row>
    <row r="105" spans="1:11" ht="18" customHeight="1">
      <c r="A105" s="51" t="s">
        <v>128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</row>
    <row r="106" spans="1:11" ht="15" customHeight="1">
      <c r="A106" s="52" t="s">
        <v>19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ht="15" customHeight="1">
      <c r="A107" s="50" t="s">
        <v>20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</row>
  </sheetData>
  <sheetProtection selectLockedCells="1" selectUnlockedCells="1"/>
  <mergeCells count="8">
    <mergeCell ref="A106:K106"/>
    <mergeCell ref="A107:K107"/>
    <mergeCell ref="A100:K100"/>
    <mergeCell ref="A101:K101"/>
    <mergeCell ref="A102:K102"/>
    <mergeCell ref="A103:K103"/>
    <mergeCell ref="A104:K104"/>
    <mergeCell ref="A105:K105"/>
  </mergeCells>
  <printOptions gridLines="1"/>
  <pageMargins left="0.2923611111111111" right="0.39375" top="0.63125" bottom="0.63125" header="0.39375" footer="0.39375"/>
  <pageSetup horizontalDpi="300" verticalDpi="300" orientation="landscape" paperSize="8" scale="88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2018-05-21T19:55:46Z</dcterms:modified>
  <cp:category/>
  <cp:version/>
  <cp:contentType/>
  <cp:contentStatus/>
</cp:coreProperties>
</file>