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kapitulace projektu" sheetId="1" r:id="rId1"/>
    <sheet name="Souhrn SO" sheetId="2" r:id="rId2"/>
    <sheet name="Sad+TerU" sheetId="3" r:id="rId3"/>
  </sheets>
  <definedNames/>
  <calcPr fullCalcOnLoad="1"/>
</workbook>
</file>

<file path=xl/sharedStrings.xml><?xml version="1.0" encoding="utf-8"?>
<sst xmlns="http://schemas.openxmlformats.org/spreadsheetml/2006/main" count="336" uniqueCount="136">
  <si>
    <t>akce:</t>
  </si>
  <si>
    <t xml:space="preserve">investor : </t>
  </si>
  <si>
    <t>Město Lovosice, Školní 2, Lovosice, 410 30</t>
  </si>
  <si>
    <t xml:space="preserve">zpracoval: </t>
  </si>
  <si>
    <t>Ing. Tomáš Pilař</t>
  </si>
  <si>
    <t>datum:</t>
  </si>
  <si>
    <t>Rekapitulace projektu</t>
  </si>
  <si>
    <t>cena (Kč)</t>
  </si>
  <si>
    <t xml:space="preserve">Náklady soupisu prací  celkem </t>
  </si>
  <si>
    <t>vedlejší rozpočtové náklady</t>
  </si>
  <si>
    <t>cena bez DPH</t>
  </si>
  <si>
    <t>DPH</t>
  </si>
  <si>
    <t>cena včetně DPH</t>
  </si>
  <si>
    <t xml:space="preserve">souhrnné poznámky: </t>
  </si>
  <si>
    <t>Jako číslo položky URS je uváděna obsahově nejbližší položka, přesná specifikace technologie je obsahem technické zprávy projektu, část „Popis technologií“</t>
  </si>
  <si>
    <t>Nespecifické výdaje (zařízení staveniště, koordinace dílčích dodávek, dočasné vymezení prostoru stavby, likvidace drobného odpadu a obalového materiálu….) jsou součástí jednotkových cen</t>
  </si>
  <si>
    <t xml:space="preserve">Neopominutelným podkladem  pro ocenění je projektová dokumentace. Při oceňování díla stavební firmou je nadřazena výkresová část a TZ nad výkaz výměr a rozpočet. Zhotovitel díla odpovídá za to, že provedl </t>
  </si>
  <si>
    <t xml:space="preserve">kontrolu kompletnosti seznamu operací  ve výkazu výměr a do své nabídky zahrnul veškeré položky a práce nutné k provedení díla a kolaudace. </t>
  </si>
  <si>
    <t>Fakturováno bude podle skutečně provedených výměr.  V jednotkových cenách jsou zahrnuty náklady na spojovací materiál potřebný ke kompletní montáži /hmoždinky,kotvy,svary atd./</t>
  </si>
  <si>
    <t>žlutě podbarvené buňky jsou dílčí operace , která skládají bilancovanou technologii</t>
  </si>
  <si>
    <t>oranžově podbarvené buňky jsou určené k editaci (doplnění hodnot)</t>
  </si>
  <si>
    <t>bilance SO</t>
  </si>
  <si>
    <t>cena za část (Kč)</t>
  </si>
  <si>
    <t>všechny části</t>
  </si>
  <si>
    <t>cena za objekt (součet dílčích položek):</t>
  </si>
  <si>
    <t xml:space="preserve">díl: </t>
  </si>
  <si>
    <t>Sadové a terénní úpravy</t>
  </si>
  <si>
    <t xml:space="preserve"> Kč</t>
  </si>
  <si>
    <t>číslo řádku</t>
  </si>
  <si>
    <t>číslo položky</t>
  </si>
  <si>
    <t>technologie</t>
  </si>
  <si>
    <t>položka</t>
  </si>
  <si>
    <t>počet/ koeficient položky pro technologii</t>
  </si>
  <si>
    <t>m.j.</t>
  </si>
  <si>
    <t>cena/m.j. (Kč)</t>
  </si>
  <si>
    <t>cena za položku v rámci  techno logie (Kč)</t>
  </si>
  <si>
    <t>cena za položku (Kč)</t>
  </si>
  <si>
    <t>komentář/ dílčí výpočet</t>
  </si>
  <si>
    <t>cenová soustava</t>
  </si>
  <si>
    <r>
      <rPr>
        <b/>
        <sz val="10"/>
        <rFont val="Arial CE"/>
        <family val="2"/>
      </rPr>
      <t>v</t>
    </r>
    <r>
      <rPr>
        <b/>
        <sz val="11"/>
        <rFont val="Arial CE CE"/>
        <family val="2"/>
      </rPr>
      <t>ý</t>
    </r>
    <r>
      <rPr>
        <b/>
        <sz val="10"/>
        <rFont val="Arial CE"/>
        <family val="2"/>
      </rPr>
      <t>sadba solitern</t>
    </r>
    <r>
      <rPr>
        <b/>
        <sz val="11"/>
        <rFont val="Arial CE CE"/>
        <family val="2"/>
      </rPr>
      <t>í</t>
    </r>
    <r>
      <rPr>
        <b/>
        <sz val="10"/>
        <rFont val="Arial CE"/>
        <family val="2"/>
      </rPr>
      <t>ho ke</t>
    </r>
    <r>
      <rPr>
        <b/>
        <sz val="11"/>
        <rFont val="Arial CE CE"/>
        <family val="2"/>
      </rPr>
      <t>ř</t>
    </r>
    <r>
      <rPr>
        <b/>
        <sz val="10"/>
        <rFont val="Arial CE"/>
        <family val="2"/>
      </rPr>
      <t>e vel 80-100cm s balem</t>
    </r>
  </si>
  <si>
    <t>ks</t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</si>
  <si>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do jam min 10 L,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d</t>
    </r>
    <r>
      <rPr>
        <sz val="10"/>
        <rFont val="Arial CE"/>
        <family val="2"/>
      </rPr>
      <t>ř</t>
    </r>
    <r>
      <rPr>
        <sz val="10"/>
        <rFont val="Arial"/>
        <family val="2"/>
      </rPr>
      <t>evin (</t>
    </r>
    <r>
      <rPr>
        <sz val="10"/>
        <rFont val="Arial CE"/>
        <family val="2"/>
      </rPr>
      <t>š</t>
    </r>
    <r>
      <rPr>
        <sz val="10"/>
        <rFont val="Arial"/>
        <family val="2"/>
      </rPr>
      <t>kolka</t>
    </r>
    <r>
      <rPr>
        <sz val="10"/>
        <rFont val="Arial CE"/>
        <family val="2"/>
      </rPr>
      <t>ř</t>
    </r>
    <r>
      <rPr>
        <sz val="10"/>
        <rFont val="Arial"/>
        <family val="2"/>
      </rPr>
      <t>sk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p</t>
    </r>
    <r>
      <rPr>
        <sz val="10"/>
        <rFont val="Arial CE"/>
        <family val="2"/>
      </rPr>
      <t>ě</t>
    </r>
    <r>
      <rPr>
        <sz val="10"/>
        <rFont val="Arial"/>
        <family val="2"/>
      </rPr>
      <t>stky v kontejneru min 3L nebo adekv</t>
    </r>
    <r>
      <rPr>
        <sz val="10"/>
        <rFont val="Arial CE"/>
        <family val="2"/>
      </rPr>
      <t>á</t>
    </r>
    <r>
      <rPr>
        <sz val="10"/>
        <rFont val="Arial"/>
        <family val="2"/>
      </rPr>
      <t>tn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velikost s balem), jednobodov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kotven</t>
    </r>
    <r>
      <rPr>
        <sz val="10"/>
        <rFont val="Arial CE"/>
        <family val="2"/>
      </rPr>
      <t>í</t>
    </r>
    <r>
      <rPr>
        <sz val="10"/>
        <rFont val="Arial"/>
        <family val="2"/>
      </rPr>
      <t>,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20g (ref Silvamix), zahrnut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</t>
    </r>
  </si>
  <si>
    <t>dodání ornice (0,005 m3/dřevinu)</t>
  </si>
  <si>
    <t>m3</t>
  </si>
  <si>
    <t>183 10-1213</t>
  </si>
  <si>
    <t>hloubení jamek 0,02-0,05m3 s výměnou půdy 50% v rovině</t>
  </si>
  <si>
    <t>URS 2016</t>
  </si>
  <si>
    <t>185 80-2114</t>
  </si>
  <si>
    <t>hnojení minerálním hnojivem  k vysazovaným rostlinám  v rovině</t>
  </si>
  <si>
    <t>kg</t>
  </si>
  <si>
    <t>184 10-2113</t>
  </si>
  <si>
    <t>výsadba dřeviny s balem 30-40 cm v rovině</t>
  </si>
  <si>
    <t>184 21-5112</t>
  </si>
  <si>
    <t>ukotvení dřeviny jedním kůlem do 2 m</t>
  </si>
  <si>
    <t>184 80-1121</t>
  </si>
  <si>
    <t>Ošetření vysazených soliterních dřevin v rovině</t>
  </si>
  <si>
    <t>kus</t>
  </si>
  <si>
    <t>dodání dřevin (školkařské výpěstky s balem vel. 80-100)</t>
  </si>
  <si>
    <t>Cotoneaster salicifolius 'Parkteppich' 1 ks, Hydrangea anomalla 'Petiolaris' 1 ks, Jasminum nudiflorum 1 ks, Lonicera japonica 'Aureoreticulata' 1 ks</t>
  </si>
  <si>
    <t xml:space="preserve">dodání kůlu </t>
  </si>
  <si>
    <t>sada</t>
  </si>
  <si>
    <t>dodání dlouhodobě působícího hnojiva (ref Silvamix)</t>
  </si>
  <si>
    <r>
      <rPr>
        <b/>
        <sz val="10"/>
        <rFont val="Arial CE"/>
        <family val="2"/>
      </rPr>
      <t>v</t>
    </r>
    <r>
      <rPr>
        <b/>
        <sz val="11"/>
        <rFont val="Arial CE CE"/>
        <family val="2"/>
      </rPr>
      <t>ý</t>
    </r>
    <r>
      <rPr>
        <b/>
        <sz val="10"/>
        <rFont val="Arial CE"/>
        <family val="2"/>
      </rPr>
      <t>sadba solitern</t>
    </r>
    <r>
      <rPr>
        <b/>
        <sz val="11"/>
        <rFont val="Arial CE CE"/>
        <family val="2"/>
      </rPr>
      <t>í</t>
    </r>
    <r>
      <rPr>
        <b/>
        <sz val="10"/>
        <rFont val="Arial CE"/>
        <family val="2"/>
      </rPr>
      <t>ho ke</t>
    </r>
    <r>
      <rPr>
        <b/>
        <sz val="11"/>
        <rFont val="Arial CE CE"/>
        <family val="2"/>
      </rPr>
      <t>ř</t>
    </r>
    <r>
      <rPr>
        <b/>
        <sz val="10"/>
        <rFont val="Arial CE"/>
        <family val="2"/>
      </rPr>
      <t>e vel 120-150cm s balem</t>
    </r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</si>
  <si>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do jam min 30 L,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d</t>
    </r>
    <r>
      <rPr>
        <sz val="10"/>
        <rFont val="Arial CE"/>
        <family val="2"/>
      </rPr>
      <t>ř</t>
    </r>
    <r>
      <rPr>
        <sz val="10"/>
        <rFont val="Arial"/>
        <family val="2"/>
      </rPr>
      <t>evin (</t>
    </r>
    <r>
      <rPr>
        <sz val="10"/>
        <rFont val="Arial CE"/>
        <family val="2"/>
      </rPr>
      <t>š</t>
    </r>
    <r>
      <rPr>
        <sz val="10"/>
        <rFont val="Arial"/>
        <family val="2"/>
      </rPr>
      <t>kolka</t>
    </r>
    <r>
      <rPr>
        <sz val="10"/>
        <rFont val="Arial CE"/>
        <family val="2"/>
      </rPr>
      <t>ř</t>
    </r>
    <r>
      <rPr>
        <sz val="10"/>
        <rFont val="Arial"/>
        <family val="2"/>
      </rPr>
      <t>sk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p</t>
    </r>
    <r>
      <rPr>
        <sz val="10"/>
        <rFont val="Arial CE"/>
        <family val="2"/>
      </rPr>
      <t>ě</t>
    </r>
    <r>
      <rPr>
        <sz val="10"/>
        <rFont val="Arial"/>
        <family val="2"/>
      </rPr>
      <t>stky v kontejneru min7 L nebo adekv</t>
    </r>
    <r>
      <rPr>
        <sz val="10"/>
        <rFont val="Arial CE"/>
        <family val="2"/>
      </rPr>
      <t>á</t>
    </r>
    <r>
      <rPr>
        <sz val="10"/>
        <rFont val="Arial"/>
        <family val="2"/>
      </rPr>
      <t>tn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velikost s balem), jednobodov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kotven</t>
    </r>
    <r>
      <rPr>
        <sz val="10"/>
        <rFont val="Arial CE"/>
        <family val="2"/>
      </rPr>
      <t>í</t>
    </r>
    <r>
      <rPr>
        <sz val="10"/>
        <rFont val="Arial"/>
        <family val="2"/>
      </rPr>
      <t>,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30g (ref Silvamix), zahrnut</t>
    </r>
    <r>
      <rPr>
        <sz val="10"/>
        <rFont val="Arial CE"/>
        <family val="2"/>
      </rPr>
      <t>í</t>
    </r>
    <r>
      <rPr>
        <sz val="10"/>
        <rFont val="Arial"/>
        <family val="2"/>
      </rPr>
      <t>, vytvo</t>
    </r>
    <r>
      <rPr>
        <sz val="10"/>
        <rFont val="Arial CE"/>
        <family val="2"/>
      </rPr>
      <t>ř</t>
    </r>
    <r>
      <rPr>
        <sz val="10"/>
        <rFont val="Arial"/>
        <family val="2"/>
      </rPr>
      <t>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stromov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m</t>
    </r>
    <r>
      <rPr>
        <sz val="10"/>
        <rFont val="Arial CE"/>
        <family val="2"/>
      </rPr>
      <t>í</t>
    </r>
    <r>
      <rPr>
        <sz val="10"/>
        <rFont val="Arial"/>
        <family val="2"/>
      </rPr>
      <t>sy</t>
    </r>
  </si>
  <si>
    <t>dodání ornice (0,015 m3/dřevinu)</t>
  </si>
  <si>
    <t>dodání dřevin (školkařské výpěstky s balem vel. 120-150)</t>
  </si>
  <si>
    <t>Hamaemelis mollis 1 ks, Viburnum x bodnatense 'Dawn' 1 ks, Calicarpa japonica 1 ks</t>
  </si>
  <si>
    <t>výsadba keřů 5 ks/m2</t>
  </si>
  <si>
    <t>m2</t>
  </si>
  <si>
    <r>
      <rPr>
        <sz val="10"/>
        <rFont val="Arial"/>
        <family val="2"/>
      </rPr>
      <t>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dopln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zahradn</t>
    </r>
    <r>
      <rPr>
        <sz val="10"/>
        <rFont val="Arial CE"/>
        <family val="2"/>
      </rPr>
      <t>í</t>
    </r>
    <r>
      <rPr>
        <sz val="10"/>
        <rFont val="Arial"/>
        <family val="2"/>
      </rPr>
      <t>ho substr</t>
    </r>
    <r>
      <rPr>
        <sz val="10"/>
        <rFont val="Arial CE"/>
        <family val="2"/>
      </rPr>
      <t>á</t>
    </r>
    <r>
      <rPr>
        <sz val="10"/>
        <rFont val="Arial"/>
        <family val="2"/>
      </rPr>
      <t>tu/ kompostu 10 cm; rotav</t>
    </r>
    <r>
      <rPr>
        <sz val="10"/>
        <rFont val="Arial CE"/>
        <family val="2"/>
      </rPr>
      <t>á</t>
    </r>
    <r>
      <rPr>
        <sz val="10"/>
        <rFont val="Arial"/>
        <family val="2"/>
      </rPr>
      <t>torov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3L (0,003m3) jamky,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ke</t>
    </r>
    <r>
      <rPr>
        <sz val="10"/>
        <rFont val="Arial CE"/>
        <family val="2"/>
      </rPr>
      <t>řů</t>
    </r>
    <r>
      <rPr>
        <sz val="10"/>
        <rFont val="Arial"/>
        <family val="2"/>
      </rPr>
      <t xml:space="preserve"> 1-2L kontejner  5 ks/m2 se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>m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m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10g/ks (ref. Silvamix),, 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borkou </t>
    </r>
    <r>
      <rPr>
        <sz val="10"/>
        <rFont val="Arial CE"/>
        <family val="2"/>
      </rPr>
      <t>č</t>
    </r>
    <r>
      <rPr>
        <sz val="10"/>
        <rFont val="Arial"/>
        <family val="2"/>
      </rPr>
      <t xml:space="preserve">i </t>
    </r>
    <r>
      <rPr>
        <sz val="10"/>
        <rFont val="Arial CE"/>
        <family val="2"/>
      </rPr>
      <t>š</t>
    </r>
    <r>
      <rPr>
        <sz val="10"/>
        <rFont val="Arial"/>
        <family val="2"/>
      </rPr>
      <t>t</t>
    </r>
    <r>
      <rPr>
        <sz val="10"/>
        <rFont val="Arial CE"/>
        <family val="2"/>
      </rPr>
      <t>ě</t>
    </r>
    <r>
      <rPr>
        <sz val="10"/>
        <rFont val="Arial"/>
        <family val="2"/>
      </rPr>
      <t>pkou 5 cm.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>ky cca 0,5-1 m2)</t>
    </r>
  </si>
  <si>
    <t>dodání kompostu</t>
  </si>
  <si>
    <t>181 00-6112</t>
  </si>
  <si>
    <t>rozprostření zeminy 10-15 cm</t>
  </si>
  <si>
    <t>183 40-3113</t>
  </si>
  <si>
    <t>obdělání půdy frézováním</t>
  </si>
  <si>
    <t>frézování provést 2x  po odstranění kameniva pro rozrušení povrchu plochy a 1x pro promíchání kompostu se zeminou</t>
  </si>
  <si>
    <t>181 11-1111</t>
  </si>
  <si>
    <t xml:space="preserve">plošná úprava terénu </t>
  </si>
  <si>
    <t>183 11-1112</t>
  </si>
  <si>
    <t>hloubení jamek bez výměny půdy do 2-5L v rovině</t>
  </si>
  <si>
    <t>hnojení minerálním hnojivem 10g/ks k vysazovaným rostlinám  v rovině</t>
  </si>
  <si>
    <t>184 10-2111</t>
  </si>
  <si>
    <t>výsadba dřeviny s balem 10-20 cm v rovině</t>
  </si>
  <si>
    <t>184 91-1421</t>
  </si>
  <si>
    <t>mulčování borkou do 10 cm v rovině</t>
  </si>
  <si>
    <t>dodání keřů  1-2L kontejner</t>
  </si>
  <si>
    <t xml:space="preserve"> g: Spiraea cinerea 4 ks ;   Hypericum kalmianum 14 ks;    Hypericum hookerianum 'Hidcote' 4 ks;    Mahonia aquifolia 11 ks;    Cytisus x praecox 'Allgold' 4 ks </t>
  </si>
  <si>
    <t>dodání borky nebo štěpky</t>
  </si>
  <si>
    <t>rozvojová péče o výsadbu keřů (5 ks/m2) 2 roky</t>
  </si>
  <si>
    <r>
      <rPr>
        <sz val="10"/>
        <rFont val="Arial"/>
        <family val="2"/>
      </rPr>
      <t>prvn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rok z</t>
    </r>
    <r>
      <rPr>
        <sz val="10"/>
        <rFont val="Arial CE"/>
        <family val="2"/>
      </rPr>
      <t>á</t>
    </r>
    <r>
      <rPr>
        <sz val="10"/>
        <rFont val="Arial"/>
        <family val="2"/>
      </rPr>
      <t>vlaha 12x, vyplet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2x, druh</t>
    </r>
    <r>
      <rPr>
        <sz val="10"/>
        <rFont val="Arial CE"/>
        <family val="2"/>
      </rPr>
      <t>ý</t>
    </r>
    <r>
      <rPr>
        <sz val="10"/>
        <rFont val="Arial"/>
        <family val="2"/>
      </rPr>
      <t xml:space="preserve"> rok z</t>
    </r>
    <r>
      <rPr>
        <sz val="10"/>
        <rFont val="Arial CE"/>
        <family val="2"/>
      </rPr>
      <t>á</t>
    </r>
    <r>
      <rPr>
        <sz val="10"/>
        <rFont val="Arial"/>
        <family val="2"/>
      </rPr>
      <t>vlaha 12, vyplet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1x</t>
    </r>
  </si>
  <si>
    <t>184 80-2611</t>
  </si>
  <si>
    <t>Chemické odplevelení po založení kultury smáčením v rovině</t>
  </si>
  <si>
    <t>20% plochy 3x, včetně přípravků</t>
  </si>
  <si>
    <t>185 80-4312</t>
  </si>
  <si>
    <t>zalití ploch vodou, plochy přes 20 m2</t>
  </si>
  <si>
    <t>20L/m2 24x, včetně vodného, odběr z řadu</t>
  </si>
  <si>
    <t>výsadba trvalek 5 ks/m2</t>
  </si>
  <si>
    <r>
      <rPr>
        <sz val="10"/>
        <rFont val="Arial"/>
        <family val="2"/>
      </rPr>
      <t xml:space="preserve">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dopln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zahradn</t>
    </r>
    <r>
      <rPr>
        <sz val="10"/>
        <rFont val="Arial CE"/>
        <family val="2"/>
      </rPr>
      <t>í</t>
    </r>
    <r>
      <rPr>
        <sz val="10"/>
        <rFont val="Arial"/>
        <family val="2"/>
      </rPr>
      <t>ho substr</t>
    </r>
    <r>
      <rPr>
        <sz val="10"/>
        <rFont val="Arial CE"/>
        <family val="2"/>
      </rPr>
      <t>á</t>
    </r>
    <r>
      <rPr>
        <sz val="10"/>
        <rFont val="Arial"/>
        <family val="2"/>
      </rPr>
      <t>tu/ kompostu 10 cm; rotav</t>
    </r>
    <r>
      <rPr>
        <sz val="10"/>
        <rFont val="Arial CE"/>
        <family val="2"/>
      </rPr>
      <t>á</t>
    </r>
    <r>
      <rPr>
        <sz val="10"/>
        <rFont val="Arial"/>
        <family val="2"/>
      </rPr>
      <t>torov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3L (0,003m3) jamky,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trvalek 0,5-1L kontejner  5 ks/m2 se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>m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m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10g/ks (ref. Silvamix),, 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borkou </t>
    </r>
    <r>
      <rPr>
        <sz val="10"/>
        <rFont val="Arial CE"/>
        <family val="2"/>
      </rPr>
      <t>č</t>
    </r>
    <r>
      <rPr>
        <sz val="10"/>
        <rFont val="Arial"/>
        <family val="2"/>
      </rPr>
      <t xml:space="preserve">i </t>
    </r>
    <r>
      <rPr>
        <sz val="10"/>
        <rFont val="Arial CE"/>
        <family val="2"/>
      </rPr>
      <t>š</t>
    </r>
    <r>
      <rPr>
        <sz val="10"/>
        <rFont val="Arial"/>
        <family val="2"/>
      </rPr>
      <t>t</t>
    </r>
    <r>
      <rPr>
        <sz val="10"/>
        <rFont val="Arial CE"/>
        <family val="2"/>
      </rPr>
      <t>ě</t>
    </r>
    <r>
      <rPr>
        <sz val="10"/>
        <rFont val="Arial"/>
        <family val="2"/>
      </rPr>
      <t>pkou 5 cm.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>ky cca 0,5-1 m2)</t>
    </r>
  </si>
  <si>
    <t>hloubení jamek bez výměny půdy do 2L v rovině</t>
  </si>
  <si>
    <t>183 21-1322</t>
  </si>
  <si>
    <t>výsadba květin hrnkovaných, prům hrnku 8-12 cm v rovině</t>
  </si>
  <si>
    <t>dodání  trvalek 0,5-1L kontejner</t>
  </si>
  <si>
    <t xml:space="preserve">c: Hypericum calycinum 15 ks;    Geranium renardii 7 ks;    Geranium macrorhizum ‘Bevan' 11 ks;    Geranium magnificum 4 ks;    Doronicum orientale 4 ks;    Astrantia major 7 ks;    Epimedium sulphureum 11 ks;  Bergenia cordifolia 'Rotblum' 4 ks; Hemerocallis flava 4 ks;  Anemone x japonica 'Serenade' 4 ks;    Anemone x japonica 'Andre Atkinson' 4 ks   
d: Lavandula angustifolia 5 ks;    Echinacea purpurea 2 ks;    Hemerocallis ‘Stella de Oro' 2 ks </t>
  </si>
  <si>
    <t>rozvojová péče o výsadbu trvalek 2roky</t>
  </si>
  <si>
    <r>
      <rPr>
        <sz val="10"/>
        <rFont val="Arial"/>
        <family val="2"/>
      </rPr>
      <t>prvn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rok z</t>
    </r>
    <r>
      <rPr>
        <sz val="10"/>
        <rFont val="Arial CE"/>
        <family val="2"/>
      </rPr>
      <t>á</t>
    </r>
    <r>
      <rPr>
        <sz val="10"/>
        <rFont val="Arial"/>
        <family val="2"/>
      </rPr>
      <t>vlaha 12x 20L, vyplet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2x, druh</t>
    </r>
    <r>
      <rPr>
        <sz val="10"/>
        <rFont val="Arial CE"/>
        <family val="2"/>
      </rPr>
      <t>ý</t>
    </r>
    <r>
      <rPr>
        <sz val="10"/>
        <rFont val="Arial"/>
        <family val="2"/>
      </rPr>
      <t xml:space="preserve"> rok z</t>
    </r>
    <r>
      <rPr>
        <sz val="10"/>
        <rFont val="Arial CE"/>
        <family val="2"/>
      </rPr>
      <t>á</t>
    </r>
    <r>
      <rPr>
        <sz val="10"/>
        <rFont val="Arial"/>
        <family val="2"/>
      </rPr>
      <t>vlaha 12x 20L, vyplet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1x</t>
    </r>
  </si>
  <si>
    <t>185 80-4211</t>
  </si>
  <si>
    <t>vypletí záhonu květin v rovině</t>
  </si>
  <si>
    <t>výsadba  trvalek 7 ks/m2</t>
  </si>
  <si>
    <r>
      <rPr>
        <sz val="10"/>
        <rFont val="Arial"/>
        <family val="2"/>
      </rPr>
      <t xml:space="preserve">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dopln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zahradn</t>
    </r>
    <r>
      <rPr>
        <sz val="10"/>
        <rFont val="Arial CE"/>
        <family val="2"/>
      </rPr>
      <t>í</t>
    </r>
    <r>
      <rPr>
        <sz val="10"/>
        <rFont val="Arial"/>
        <family val="2"/>
      </rPr>
      <t>ho substr</t>
    </r>
    <r>
      <rPr>
        <sz val="10"/>
        <rFont val="Arial CE"/>
        <family val="2"/>
      </rPr>
      <t>á</t>
    </r>
    <r>
      <rPr>
        <sz val="10"/>
        <rFont val="Arial"/>
        <family val="2"/>
      </rPr>
      <t>tu/ kompostu 10 cm; rotav</t>
    </r>
    <r>
      <rPr>
        <sz val="10"/>
        <rFont val="Arial CE"/>
        <family val="2"/>
      </rPr>
      <t>á</t>
    </r>
    <r>
      <rPr>
        <sz val="10"/>
        <rFont val="Arial"/>
        <family val="2"/>
      </rPr>
      <t>torov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3L (0,003m3) jamky,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trvalek 0,5-1L kontejner  7 ks/m2 se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>m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m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10g/ks (ref. Silvamix),, 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borkou </t>
    </r>
    <r>
      <rPr>
        <sz val="10"/>
        <rFont val="Arial CE"/>
        <family val="2"/>
      </rPr>
      <t>č</t>
    </r>
    <r>
      <rPr>
        <sz val="10"/>
        <rFont val="Arial"/>
        <family val="2"/>
      </rPr>
      <t xml:space="preserve">i </t>
    </r>
    <r>
      <rPr>
        <sz val="10"/>
        <rFont val="Arial CE"/>
        <family val="2"/>
      </rPr>
      <t>š</t>
    </r>
    <r>
      <rPr>
        <sz val="10"/>
        <rFont val="Arial"/>
        <family val="2"/>
      </rPr>
      <t>t</t>
    </r>
    <r>
      <rPr>
        <sz val="10"/>
        <rFont val="Arial CE"/>
        <family val="2"/>
      </rPr>
      <t>ě</t>
    </r>
    <r>
      <rPr>
        <sz val="10"/>
        <rFont val="Arial"/>
        <family val="2"/>
      </rPr>
      <t>pkou 5 cm.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>ky cca 0,5-1 m2)</t>
    </r>
  </si>
  <si>
    <t xml:space="preserve">a: Geranium cantabriense ‘Biokovo' 8 ks;   Heuchera sanquinea ‘Leuchtkäfer' 4 ks ;   Geranium x Rozanne 2 ks ;   Teucrium chamaedrys 6 ks   
b: Alchemilla mollis ‘Thriller' 80 ks;    Ajuga reptans 32 ks; Bergenia cordifolia  'Baby Doll' 10 ks;    Helleborus corsicus 6 ks;  Heuchera 'Ebony &amp; Ivory' 6 ks;  Heuchera ‘Caramel' 10 ks;  Vinca minor 32 ks;    Fragaria vesca 48 ks;    Carex morrowii 'Irish Green' 64 ks;    Geranium macrorhizum 'Ridsko' 32 ks   
e: Ajuga reptans 'Alba' 15 ks ;   Ajuga reptans 'Black Scallop'; 6 ks    Saxifraga umbrosa; 30 ks    Astilbe chinensis Pumila 9 ks </t>
  </si>
  <si>
    <r>
      <rPr>
        <sz val="10"/>
        <rFont val="Arial"/>
        <family val="2"/>
      </rPr>
      <t>v prvn</t>
    </r>
    <r>
      <rPr>
        <sz val="10"/>
        <rFont val="Arial CE"/>
        <family val="2"/>
      </rPr>
      <t>í</t>
    </r>
    <r>
      <rPr>
        <sz val="10"/>
        <rFont val="Arial"/>
        <family val="2"/>
      </rPr>
      <t>m roce:  hn</t>
    </r>
    <r>
      <rPr>
        <sz val="10"/>
        <rFont val="Arial CE"/>
        <family val="2"/>
      </rPr>
      <t>í</t>
    </r>
    <r>
      <rPr>
        <sz val="10"/>
        <rFont val="Arial"/>
        <family val="2"/>
      </rPr>
      <t>zdovit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odplevelen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(20%plochy) 2x, z</t>
    </r>
    <r>
      <rPr>
        <sz val="10"/>
        <rFont val="Arial CE"/>
        <family val="2"/>
      </rPr>
      <t>á</t>
    </r>
    <r>
      <rPr>
        <sz val="10"/>
        <rFont val="Arial"/>
        <family val="2"/>
      </rPr>
      <t>livka 12x
v druh</t>
    </r>
    <r>
      <rPr>
        <sz val="10"/>
        <rFont val="Arial CE"/>
        <family val="2"/>
      </rPr>
      <t>é</t>
    </r>
    <r>
      <rPr>
        <sz val="10"/>
        <rFont val="Arial"/>
        <family val="2"/>
      </rPr>
      <t>m roce: hn</t>
    </r>
    <r>
      <rPr>
        <sz val="10"/>
        <rFont val="Arial CE"/>
        <family val="2"/>
      </rPr>
      <t>í</t>
    </r>
    <r>
      <rPr>
        <sz val="10"/>
        <rFont val="Arial"/>
        <family val="2"/>
      </rPr>
      <t>zdovit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odplevelen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(20%plochy) 1x; z</t>
    </r>
    <r>
      <rPr>
        <sz val="10"/>
        <rFont val="Arial CE"/>
        <family val="2"/>
      </rPr>
      <t>á</t>
    </r>
    <r>
      <rPr>
        <sz val="10"/>
        <rFont val="Arial"/>
        <family val="2"/>
      </rPr>
      <t>livka 12x</t>
    </r>
  </si>
  <si>
    <t>výsadba cibulovin 12 ks/m2</t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</si>
  <si>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cibulovin do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>ho z</t>
    </r>
    <r>
      <rPr>
        <sz val="10"/>
        <rFont val="Arial CE"/>
        <family val="2"/>
      </rPr>
      <t>á</t>
    </r>
    <r>
      <rPr>
        <sz val="10"/>
        <rFont val="Arial"/>
        <family val="2"/>
      </rPr>
      <t>honu 12 ks/m2, hloubka podle velikosti cibule</t>
    </r>
  </si>
  <si>
    <t>183 21-1313</t>
  </si>
  <si>
    <t>výsadba květin – cibulí nebo hlíz</t>
  </si>
  <si>
    <t>dodání cibulí</t>
  </si>
  <si>
    <t>f: Narcissus poeticus 100 ks</t>
  </si>
  <si>
    <r>
      <rPr>
        <b/>
        <sz val="11"/>
        <rFont val="Arial CE"/>
        <family val="2"/>
      </rPr>
      <t>zakon</t>
    </r>
    <r>
      <rPr>
        <b/>
        <sz val="11"/>
        <rFont val="Arial CE CE"/>
        <family val="2"/>
      </rPr>
      <t>č</t>
    </r>
    <r>
      <rPr>
        <b/>
        <sz val="11"/>
        <rFont val="Arial CE"/>
        <family val="2"/>
      </rPr>
      <t>ovac</t>
    </r>
    <r>
      <rPr>
        <b/>
        <sz val="11"/>
        <rFont val="Arial CE CE"/>
        <family val="2"/>
      </rPr>
      <t>í</t>
    </r>
    <r>
      <rPr>
        <b/>
        <sz val="11"/>
        <rFont val="Arial CE"/>
        <family val="2"/>
      </rPr>
      <t xml:space="preserve"> li</t>
    </r>
    <r>
      <rPr>
        <b/>
        <sz val="11"/>
        <rFont val="Arial CE CE"/>
        <family val="2"/>
      </rPr>
      <t>š</t>
    </r>
    <r>
      <rPr>
        <b/>
        <sz val="11"/>
        <rFont val="Arial CE"/>
        <family val="2"/>
      </rPr>
      <t>ta nopov</t>
    </r>
    <r>
      <rPr>
        <b/>
        <sz val="11"/>
        <rFont val="Arial CE CE"/>
        <family val="2"/>
      </rPr>
      <t>é</t>
    </r>
    <r>
      <rPr>
        <b/>
        <sz val="11"/>
        <rFont val="Arial CE"/>
        <family val="2"/>
      </rPr>
      <t xml:space="preserve"> folie</t>
    </r>
  </si>
  <si>
    <t>m</t>
  </si>
  <si>
    <r>
      <rPr>
        <sz val="10"/>
        <rFont val="Arial"/>
        <family val="2"/>
      </rPr>
      <t>dod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a instalace zakon</t>
    </r>
    <r>
      <rPr>
        <sz val="10"/>
        <rFont val="Arial CE"/>
        <family val="2"/>
      </rPr>
      <t>č</t>
    </r>
    <r>
      <rPr>
        <sz val="10"/>
        <rFont val="Arial"/>
        <family val="2"/>
      </rPr>
      <t>ovac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li</t>
    </r>
    <r>
      <rPr>
        <sz val="10"/>
        <rFont val="Arial CE"/>
        <family val="2"/>
      </rPr>
      <t>š</t>
    </r>
    <r>
      <rPr>
        <sz val="10"/>
        <rFont val="Arial"/>
        <family val="2"/>
      </rPr>
      <t>tu nopov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folie (ref. Ukon</t>
    </r>
    <r>
      <rPr>
        <sz val="10"/>
        <rFont val="Arial CE"/>
        <family val="2"/>
      </rPr>
      <t>č</t>
    </r>
    <r>
      <rPr>
        <sz val="10"/>
        <rFont val="Arial"/>
        <family val="2"/>
      </rPr>
      <t>ovac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li</t>
    </r>
    <r>
      <rPr>
        <sz val="10"/>
        <rFont val="Arial CE"/>
        <family val="2"/>
      </rPr>
      <t>š</t>
    </r>
    <r>
      <rPr>
        <sz val="10"/>
        <rFont val="Arial"/>
        <family val="2"/>
      </rPr>
      <t>ta VENTI N), p</t>
    </r>
    <r>
      <rPr>
        <sz val="10"/>
        <rFont val="Arial CE"/>
        <family val="2"/>
      </rPr>
      <t>ř</t>
    </r>
    <r>
      <rPr>
        <sz val="10"/>
        <rFont val="Arial"/>
        <family val="2"/>
      </rPr>
      <t>ipevn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na ze</t>
    </r>
    <r>
      <rPr>
        <sz val="10"/>
        <rFont val="Arial CE"/>
        <family val="2"/>
      </rPr>
      <t>ď</t>
    </r>
    <r>
      <rPr>
        <sz val="10"/>
        <rFont val="Arial"/>
        <family val="2"/>
      </rPr>
      <t xml:space="preserve"> objektu (kotven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vrut + hmo</t>
    </r>
    <r>
      <rPr>
        <sz val="10"/>
        <rFont val="Arial CE"/>
        <family val="2"/>
      </rPr>
      <t>ž</t>
    </r>
    <r>
      <rPr>
        <sz val="10"/>
        <rFont val="Arial"/>
        <family val="2"/>
      </rPr>
      <t>dinka)</t>
    </r>
  </si>
  <si>
    <t>instalace zakončovací lišty nopové folie</t>
  </si>
  <si>
    <t>dodání zakončovací lišty nopové folie</t>
  </si>
  <si>
    <t>nopová folie 50 cm</t>
  </si>
  <si>
    <r>
      <rPr>
        <sz val="10"/>
        <rFont val="Arial"/>
        <family val="2"/>
      </rPr>
      <t>dod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a instalace nopov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folie ke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zdi sousedn</t>
    </r>
    <r>
      <rPr>
        <sz val="10"/>
        <rFont val="Arial CE"/>
        <family val="2"/>
      </rPr>
      <t>í</t>
    </r>
    <r>
      <rPr>
        <sz val="10"/>
        <rFont val="Arial"/>
        <family val="2"/>
      </rPr>
      <t>ho objektu, hloubka zalo</t>
    </r>
    <r>
      <rPr>
        <sz val="10"/>
        <rFont val="Arial CE"/>
        <family val="2"/>
      </rPr>
      <t>ž</t>
    </r>
    <r>
      <rPr>
        <sz val="10"/>
        <rFont val="Arial"/>
        <family val="2"/>
      </rPr>
      <t>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nopov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folie cca 40 cm</t>
    </r>
  </si>
  <si>
    <t>instalace nopové folie š. 50cm, hl. založení cca 40 cm</t>
  </si>
  <si>
    <r>
      <rPr>
        <sz val="10"/>
        <rFont val="Arial"/>
        <family val="2"/>
      </rPr>
      <t xml:space="preserve">dodání </t>
    </r>
    <r>
      <rPr>
        <sz val="10"/>
        <rFont val="Arial"/>
        <family val="2"/>
      </rPr>
      <t>nopové folie š. 50cm</t>
    </r>
  </si>
  <si>
    <t>treláž výšky 300cm</t>
  </si>
  <si>
    <r>
      <rPr>
        <sz val="10"/>
        <rFont val="Arial"/>
        <family val="2"/>
      </rPr>
      <t>la</t>
    </r>
    <r>
      <rPr>
        <sz val="10"/>
        <rFont val="Arial CE"/>
        <family val="2"/>
      </rPr>
      <t>ť</t>
    </r>
    <r>
      <rPr>
        <sz val="10"/>
        <rFont val="Arial"/>
        <family val="2"/>
      </rPr>
      <t xml:space="preserve"> 42*66 mm z thermoborovice d</t>
    </r>
    <r>
      <rPr>
        <sz val="10"/>
        <rFont val="Arial CE"/>
        <family val="2"/>
      </rPr>
      <t>é</t>
    </r>
    <r>
      <rPr>
        <sz val="10"/>
        <rFont val="Arial"/>
        <family val="2"/>
      </rPr>
      <t>lky 300 cm, p</t>
    </r>
    <r>
      <rPr>
        <sz val="10"/>
        <rFont val="Arial CE"/>
        <family val="2"/>
      </rPr>
      <t>ř</t>
    </r>
    <r>
      <rPr>
        <sz val="10"/>
        <rFont val="Arial"/>
        <family val="2"/>
      </rPr>
      <t>ipevn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á</t>
    </r>
    <r>
      <rPr>
        <sz val="10"/>
        <rFont val="Arial"/>
        <family val="2"/>
      </rPr>
      <t xml:space="preserve">  vertik</t>
    </r>
    <r>
      <rPr>
        <sz val="10"/>
        <rFont val="Arial CE"/>
        <family val="2"/>
      </rPr>
      <t>á</t>
    </r>
    <r>
      <rPr>
        <sz val="10"/>
        <rFont val="Arial"/>
        <family val="2"/>
      </rPr>
      <t>ln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ke zdi na distan</t>
    </r>
    <r>
      <rPr>
        <sz val="10"/>
        <rFont val="Arial CE"/>
        <family val="2"/>
      </rPr>
      <t>č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podlo</t>
    </r>
    <r>
      <rPr>
        <sz val="10"/>
        <rFont val="Arial CE"/>
        <family val="2"/>
      </rPr>
      <t>ž</t>
    </r>
    <r>
      <rPr>
        <sz val="10"/>
        <rFont val="Arial"/>
        <family val="2"/>
      </rPr>
      <t>ky (od</t>
    </r>
    <r>
      <rPr>
        <sz val="10"/>
        <rFont val="Arial CE"/>
        <family val="2"/>
      </rPr>
      <t>ř</t>
    </r>
    <r>
      <rPr>
        <sz val="10"/>
        <rFont val="Arial"/>
        <family val="2"/>
      </rPr>
      <t>ezky z hranolu), konce lat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</t>
    </r>
    <r>
      <rPr>
        <sz val="10"/>
        <rFont val="Arial CE"/>
        <family val="2"/>
      </rPr>
      <t>š</t>
    </r>
    <r>
      <rPr>
        <sz val="10"/>
        <rFont val="Arial"/>
        <family val="2"/>
      </rPr>
      <t>ikmo se</t>
    </r>
    <r>
      <rPr>
        <sz val="10"/>
        <rFont val="Arial CE"/>
        <family val="2"/>
      </rPr>
      <t>ří</t>
    </r>
    <r>
      <rPr>
        <sz val="10"/>
        <rFont val="Arial"/>
        <family val="2"/>
      </rPr>
      <t>znut</t>
    </r>
    <r>
      <rPr>
        <sz val="10"/>
        <rFont val="Arial CE"/>
        <family val="2"/>
      </rPr>
      <t>é</t>
    </r>
    <r>
      <rPr>
        <sz val="10"/>
        <rFont val="Arial"/>
        <family val="2"/>
      </rPr>
      <t>, tak aby voda odt</t>
    </r>
    <r>
      <rPr>
        <sz val="10"/>
        <rFont val="Arial CE"/>
        <family val="2"/>
      </rPr>
      <t>é</t>
    </r>
    <r>
      <rPr>
        <sz val="10"/>
        <rFont val="Arial"/>
        <family val="2"/>
      </rPr>
      <t>kala od zdi, 3 kotevn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body (kotven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vrut + hmo</t>
    </r>
    <r>
      <rPr>
        <sz val="10"/>
        <rFont val="Arial CE"/>
        <family val="2"/>
      </rPr>
      <t>ž</t>
    </r>
    <r>
      <rPr>
        <sz val="10"/>
        <rFont val="Arial"/>
        <family val="2"/>
      </rPr>
      <t>dinka), spodn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okraj hranolu 25 cm nad ter</t>
    </r>
    <r>
      <rPr>
        <sz val="10"/>
        <rFont val="Arial CE"/>
        <family val="2"/>
      </rPr>
      <t>é</t>
    </r>
    <r>
      <rPr>
        <sz val="10"/>
        <rFont val="Arial"/>
        <family val="2"/>
      </rPr>
      <t>nem</t>
    </r>
  </si>
  <si>
    <t>úprava hranolu a montáž na zeď</t>
  </si>
  <si>
    <r>
      <rPr>
        <sz val="10"/>
        <rFont val="Arial"/>
        <family val="2"/>
      </rPr>
      <t xml:space="preserve">dodání </t>
    </r>
    <r>
      <rPr>
        <sz val="10"/>
        <rFont val="Arial"/>
        <family val="2"/>
      </rPr>
      <t>hranolu z thermoborovice 42*66mm, délky min 350 cm</t>
    </r>
  </si>
  <si>
    <t>odstranění zeminy tl. 15 cm</t>
  </si>
  <si>
    <r>
      <rPr>
        <sz val="10"/>
        <rFont val="Arial"/>
        <family val="2"/>
      </rPr>
      <t>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vrstvy ka</t>
    </r>
    <r>
      <rPr>
        <sz val="10"/>
        <rFont val="Arial CE"/>
        <family val="2"/>
      </rPr>
      <t>čí</t>
    </r>
    <r>
      <rPr>
        <sz val="10"/>
        <rFont val="Arial"/>
        <family val="2"/>
      </rPr>
      <t>rku, v</t>
    </r>
    <r>
      <rPr>
        <sz val="10"/>
        <rFont val="Arial CE"/>
        <family val="2"/>
      </rPr>
      <t>č</t>
    </r>
    <r>
      <rPr>
        <sz val="10"/>
        <rFont val="Arial"/>
        <family val="2"/>
      </rPr>
      <t>etn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podkladn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geotextilie. Pr</t>
    </r>
    <r>
      <rPr>
        <sz val="10"/>
        <rFont val="Arial CE"/>
        <family val="2"/>
      </rPr>
      <t>ů</t>
    </r>
    <r>
      <rPr>
        <sz val="10"/>
        <rFont val="Arial"/>
        <family val="2"/>
      </rPr>
      <t>m tl. vrstvy 15 cm</t>
    </r>
  </si>
  <si>
    <t>122 20-7111</t>
  </si>
  <si>
    <t>odkopávky nezapažené v zemině tř.3</t>
  </si>
  <si>
    <t>likvidace stavebního odpadu</t>
  </si>
  <si>
    <t>Revitalizace dvoru staré radnice, Školní 1, Lovosice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</si>
</sst>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.0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1"/>
      <name val="Arial CE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0" fontId="3" fillId="33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Alignment="1">
      <alignment horizontal="center" wrapText="1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6" fillId="34" borderId="0" xfId="0" applyFont="1" applyFill="1" applyAlignment="1">
      <alignment wrapText="1"/>
    </xf>
    <xf numFmtId="1" fontId="6" fillId="34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35" borderId="0" xfId="0" applyFont="1" applyFill="1" applyAlignment="1">
      <alignment vertical="top" wrapText="1"/>
    </xf>
    <xf numFmtId="0" fontId="0" fillId="35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1" fontId="0" fillId="35" borderId="0" xfId="0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0" fillId="35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wrapText="1"/>
    </xf>
    <xf numFmtId="0" fontId="0" fillId="35" borderId="0" xfId="0" applyFont="1" applyFill="1" applyAlignment="1">
      <alignment vertical="top" wrapText="1"/>
    </xf>
    <xf numFmtId="0" fontId="11" fillId="35" borderId="0" xfId="0" applyFont="1" applyFill="1" applyAlignment="1">
      <alignment vertical="top" wrapText="1"/>
    </xf>
    <xf numFmtId="0" fontId="12" fillId="0" borderId="0" xfId="0" applyFont="1" applyAlignment="1">
      <alignment vertical="top"/>
    </xf>
    <xf numFmtId="0" fontId="5" fillId="35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10" zoomScaleNormal="110" zoomScalePageLayoutView="0" workbookViewId="0" topLeftCell="A1">
      <selection activeCell="E2" sqref="E2"/>
    </sheetView>
  </sheetViews>
  <sheetFormatPr defaultColWidth="11.421875" defaultRowHeight="12.75"/>
  <cols>
    <col min="1" max="1" width="3.8515625" style="0" customWidth="1"/>
    <col min="2" max="2" width="12.421875" style="0" customWidth="1"/>
    <col min="3" max="3" width="2.57421875" style="0" customWidth="1"/>
    <col min="4" max="4" width="50.00390625" style="0" customWidth="1"/>
    <col min="5" max="5" width="20.00390625" style="0" customWidth="1"/>
    <col min="6" max="7" width="20.28125" style="0" customWidth="1"/>
    <col min="8" max="8" width="8.8515625" style="0" customWidth="1"/>
    <col min="9" max="9" width="4.28125" style="1" customWidth="1"/>
    <col min="10" max="10" width="34.00390625" style="0" customWidth="1"/>
  </cols>
  <sheetData>
    <row r="1" spans="1:11" ht="18.75" customHeight="1">
      <c r="A1" s="2" t="s">
        <v>0</v>
      </c>
      <c r="B1" s="2"/>
      <c r="C1" s="2"/>
      <c r="D1" s="3" t="s">
        <v>135</v>
      </c>
      <c r="E1" s="2"/>
      <c r="F1" s="2"/>
      <c r="G1" s="2"/>
      <c r="H1" s="2"/>
      <c r="J1" s="2"/>
      <c r="K1" s="2"/>
    </row>
    <row r="2" spans="1:11" ht="18.75" customHeight="1">
      <c r="A2" s="2" t="s">
        <v>1</v>
      </c>
      <c r="B2" s="2"/>
      <c r="C2" s="2"/>
      <c r="D2" s="3" t="s">
        <v>2</v>
      </c>
      <c r="E2" s="2"/>
      <c r="F2" s="2"/>
      <c r="G2" s="2"/>
      <c r="H2" s="2"/>
      <c r="J2" s="2"/>
      <c r="K2" s="2"/>
    </row>
    <row r="3" spans="1:11" ht="18.75" customHeight="1">
      <c r="A3" s="2" t="s">
        <v>3</v>
      </c>
      <c r="B3" s="2"/>
      <c r="C3" s="2"/>
      <c r="D3" s="2" t="s">
        <v>4</v>
      </c>
      <c r="E3" s="2"/>
      <c r="F3" s="2"/>
      <c r="G3" s="2"/>
      <c r="H3" s="2"/>
      <c r="J3" s="2"/>
      <c r="K3" s="2"/>
    </row>
    <row r="4" spans="1:11" ht="18.75" customHeight="1">
      <c r="A4" s="2" t="s">
        <v>5</v>
      </c>
      <c r="B4" s="2"/>
      <c r="C4" s="2"/>
      <c r="D4" s="4">
        <v>43320</v>
      </c>
      <c r="E4" s="2"/>
      <c r="F4" s="2"/>
      <c r="G4" s="2"/>
      <c r="H4" s="2"/>
      <c r="J4" s="2"/>
      <c r="K4" s="2"/>
    </row>
    <row r="5" spans="1:11" ht="18.75" customHeight="1">
      <c r="A5" s="2"/>
      <c r="B5" s="2"/>
      <c r="C5" s="2"/>
      <c r="D5" s="2"/>
      <c r="E5" s="2"/>
      <c r="F5" s="2"/>
      <c r="G5" s="2"/>
      <c r="H5" s="2"/>
      <c r="J5" s="2"/>
      <c r="K5" s="2"/>
    </row>
    <row r="6" spans="1:11" ht="18.75" customHeight="1">
      <c r="A6" s="2"/>
      <c r="B6" s="2"/>
      <c r="C6" s="2"/>
      <c r="D6" s="5" t="s">
        <v>6</v>
      </c>
      <c r="E6" s="6"/>
      <c r="F6" s="6"/>
      <c r="G6" s="6"/>
      <c r="H6" s="2"/>
      <c r="I6" s="7"/>
      <c r="J6" s="6"/>
      <c r="K6" s="2"/>
    </row>
    <row r="7" spans="1:11" ht="18.75" customHeight="1">
      <c r="A7" s="2"/>
      <c r="B7" s="2"/>
      <c r="C7" s="2"/>
      <c r="D7" s="2"/>
      <c r="E7" s="8"/>
      <c r="F7" s="8" t="s">
        <v>7</v>
      </c>
      <c r="G7" s="9"/>
      <c r="H7" s="2"/>
      <c r="J7" s="2"/>
      <c r="K7" s="2"/>
    </row>
    <row r="8" spans="1:11" ht="18.75" customHeight="1">
      <c r="A8" s="2"/>
      <c r="B8" s="2"/>
      <c r="C8" s="2"/>
      <c r="D8" s="10" t="s">
        <v>8</v>
      </c>
      <c r="E8" s="11"/>
      <c r="F8" s="12">
        <f>+'Souhrn SO'!E11</f>
        <v>0</v>
      </c>
      <c r="G8" s="13"/>
      <c r="H8" s="2"/>
      <c r="J8" s="2"/>
      <c r="K8" s="2"/>
    </row>
    <row r="9" spans="1:11" ht="18.75" customHeight="1">
      <c r="A9" s="2"/>
      <c r="B9" s="2"/>
      <c r="C9" s="2"/>
      <c r="D9" s="14" t="s">
        <v>9</v>
      </c>
      <c r="E9" s="15">
        <v>0.024</v>
      </c>
      <c r="F9" s="12">
        <f>+F8*E9</f>
        <v>0</v>
      </c>
      <c r="G9" s="13"/>
      <c r="H9" s="2"/>
      <c r="J9" s="2"/>
      <c r="K9" s="2"/>
    </row>
    <row r="10" spans="1:11" ht="18.75" customHeight="1">
      <c r="A10" s="2"/>
      <c r="B10" s="2"/>
      <c r="C10" s="2"/>
      <c r="D10" s="14" t="s">
        <v>10</v>
      </c>
      <c r="E10" s="12"/>
      <c r="F10" s="12">
        <f>+SUM(F8:F9)</f>
        <v>0</v>
      </c>
      <c r="G10" s="13"/>
      <c r="H10" s="2"/>
      <c r="J10" s="2"/>
      <c r="K10" s="2"/>
    </row>
    <row r="11" spans="1:11" ht="18.75" customHeight="1">
      <c r="A11" s="2"/>
      <c r="B11" s="2"/>
      <c r="C11" s="2"/>
      <c r="D11" s="10"/>
      <c r="E11" s="12"/>
      <c r="F11" s="12"/>
      <c r="G11" s="13"/>
      <c r="H11" s="2"/>
      <c r="J11" s="2"/>
      <c r="K11" s="2"/>
    </row>
    <row r="12" spans="1:11" ht="18.75" customHeight="1">
      <c r="A12" s="2"/>
      <c r="B12" s="2"/>
      <c r="C12" s="2"/>
      <c r="D12" s="14" t="s">
        <v>11</v>
      </c>
      <c r="E12" s="15">
        <v>0.21</v>
      </c>
      <c r="F12" s="12">
        <f>+F10*E12</f>
        <v>0</v>
      </c>
      <c r="G12" s="13"/>
      <c r="H12" s="2"/>
      <c r="J12" s="2"/>
      <c r="K12" s="2"/>
    </row>
    <row r="13" spans="1:11" ht="18.75" customHeight="1">
      <c r="A13" s="2"/>
      <c r="B13" s="2"/>
      <c r="C13" s="2"/>
      <c r="D13" s="16" t="s">
        <v>12</v>
      </c>
      <c r="E13" s="17"/>
      <c r="F13" s="17">
        <f>+F12+F10</f>
        <v>0</v>
      </c>
      <c r="G13" s="13"/>
      <c r="H13" s="2"/>
      <c r="J13" s="2"/>
      <c r="K13" s="2"/>
    </row>
    <row r="14" spans="1:11" ht="18.75" customHeight="1">
      <c r="A14" s="2"/>
      <c r="B14" s="2"/>
      <c r="C14" s="2"/>
      <c r="D14" s="18"/>
      <c r="E14" s="19"/>
      <c r="F14" s="19"/>
      <c r="G14" s="13"/>
      <c r="H14" s="2"/>
      <c r="J14" s="2"/>
      <c r="K14" s="2"/>
    </row>
    <row r="15" spans="1:11" ht="18.75" customHeight="1">
      <c r="A15" s="2"/>
      <c r="B15" s="2"/>
      <c r="C15" s="2"/>
      <c r="D15" s="18"/>
      <c r="E15" s="19"/>
      <c r="F15" s="19"/>
      <c r="G15" s="13"/>
      <c r="H15" s="2"/>
      <c r="K15" s="2"/>
    </row>
    <row r="16" spans="1:11" ht="18.75" customHeight="1">
      <c r="A16" s="2"/>
      <c r="B16" s="2"/>
      <c r="C16" s="2"/>
      <c r="D16" s="2"/>
      <c r="E16" s="19"/>
      <c r="F16" s="19"/>
      <c r="G16" s="19"/>
      <c r="H16" s="2"/>
      <c r="J16" s="2"/>
      <c r="K16" s="2"/>
    </row>
    <row r="17" spans="1:11" ht="18.75" customHeight="1">
      <c r="A17" s="2"/>
      <c r="B17" s="2"/>
      <c r="C17" s="2"/>
      <c r="D17" s="2"/>
      <c r="E17" s="19"/>
      <c r="F17" s="19"/>
      <c r="G17" s="13"/>
      <c r="H17" s="2"/>
      <c r="J17" s="2"/>
      <c r="K17" s="2"/>
    </row>
    <row r="18" spans="1:11" ht="18.75" customHeight="1">
      <c r="A18" s="2"/>
      <c r="B18" s="2"/>
      <c r="C18" s="2"/>
      <c r="D18" s="20"/>
      <c r="E18" s="13"/>
      <c r="F18" s="13"/>
      <c r="G18" s="21"/>
      <c r="H18" s="2"/>
      <c r="J18" s="2"/>
      <c r="K18" s="2"/>
    </row>
    <row r="19" spans="1:11" ht="18.75" customHeight="1">
      <c r="A19" s="2"/>
      <c r="B19" s="2"/>
      <c r="C19" s="2"/>
      <c r="D19" s="2"/>
      <c r="E19" s="2"/>
      <c r="F19" s="2"/>
      <c r="G19" s="2"/>
      <c r="H19" s="2"/>
      <c r="J19" s="2"/>
      <c r="K19" s="2"/>
    </row>
    <row r="20" spans="1:11" ht="18.75" customHeight="1">
      <c r="A20" s="2"/>
      <c r="B20" s="2"/>
      <c r="C20" s="2"/>
      <c r="D20" s="2"/>
      <c r="E20" s="2"/>
      <c r="F20" s="2"/>
      <c r="G20" s="2"/>
      <c r="H20" s="2"/>
      <c r="J20" s="2"/>
      <c r="K20" s="2"/>
    </row>
    <row r="21" spans="1:11" ht="18.75" customHeight="1">
      <c r="A21" s="2"/>
      <c r="B21" s="2"/>
      <c r="C21" s="2"/>
      <c r="D21" s="2"/>
      <c r="E21" s="2"/>
      <c r="F21" s="2"/>
      <c r="G21" s="2"/>
      <c r="H21" s="2"/>
      <c r="J21" s="2"/>
      <c r="K21" s="2"/>
    </row>
    <row r="22" spans="1:11" ht="18.75" customHeight="1">
      <c r="A22" s="2"/>
      <c r="B22" s="2"/>
      <c r="C22" s="2"/>
      <c r="D22" s="2"/>
      <c r="E22" s="2"/>
      <c r="F22" s="2"/>
      <c r="G22" s="2"/>
      <c r="H22" s="2"/>
      <c r="J22" s="2"/>
      <c r="K22" s="2"/>
    </row>
    <row r="23" spans="1:11" ht="18.75" customHeight="1">
      <c r="A23" s="2"/>
      <c r="B23" s="2"/>
      <c r="C23" s="2"/>
      <c r="D23" s="2"/>
      <c r="E23" s="2"/>
      <c r="F23" s="2"/>
      <c r="G23" s="2"/>
      <c r="H23" s="2"/>
      <c r="J23" s="2"/>
      <c r="K23" s="2"/>
    </row>
    <row r="24" spans="1:11" ht="18.75" customHeight="1">
      <c r="A24" s="2"/>
      <c r="B24" s="2"/>
      <c r="C24" s="2"/>
      <c r="D24" s="2"/>
      <c r="E24" s="2"/>
      <c r="F24" s="2"/>
      <c r="G24" s="2"/>
      <c r="H24" s="2"/>
      <c r="J24" s="2"/>
      <c r="K24" s="2"/>
    </row>
    <row r="25" spans="1:11" ht="18.75" customHeight="1">
      <c r="A25" s="2"/>
      <c r="B25" s="2"/>
      <c r="C25" s="2"/>
      <c r="D25" s="2"/>
      <c r="E25" s="2"/>
      <c r="F25" s="2"/>
      <c r="G25" s="2"/>
      <c r="H25" s="2"/>
      <c r="J25" s="2"/>
      <c r="K25" s="2"/>
    </row>
    <row r="26" spans="1:11" ht="18.75" customHeight="1">
      <c r="A26" s="2"/>
      <c r="B26" s="2"/>
      <c r="C26" s="2"/>
      <c r="D26" s="2"/>
      <c r="E26" s="2"/>
      <c r="F26" s="2"/>
      <c r="G26" s="2"/>
      <c r="H26" s="2"/>
      <c r="J26" s="2"/>
      <c r="K26" s="2"/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J27" s="2"/>
      <c r="K27" s="2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J28" s="2"/>
      <c r="K28" s="2"/>
    </row>
    <row r="29" spans="1:11" ht="18.75" customHeight="1">
      <c r="A29" s="51" t="s">
        <v>13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8" customHeight="1">
      <c r="A30" s="51" t="s">
        <v>14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8" customHeight="1">
      <c r="A31" s="51" t="s">
        <v>15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8" customHeight="1">
      <c r="A32" s="51" t="s">
        <v>16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5" customHeight="1">
      <c r="A33" s="51" t="s">
        <v>17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4.25" customHeight="1">
      <c r="A34" s="51" t="s">
        <v>18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4.25" customHeight="1">
      <c r="A35" s="49" t="s">
        <v>19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50" t="s">
        <v>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</sheetData>
  <sheetProtection selectLockedCells="1" selectUnlockedCells="1"/>
  <mergeCells count="8">
    <mergeCell ref="A35:K35"/>
    <mergeCell ref="A36:K36"/>
    <mergeCell ref="A29:K29"/>
    <mergeCell ref="A30:K30"/>
    <mergeCell ref="A31:K31"/>
    <mergeCell ref="A32:K32"/>
    <mergeCell ref="A33:K33"/>
    <mergeCell ref="A34:K34"/>
  </mergeCells>
  <printOptions gridLines="1"/>
  <pageMargins left="0.30416666666666664" right="0.20972222222222223" top="0.63125" bottom="0.63125" header="0.39375" footer="0.39375"/>
  <pageSetup firstPageNumber="1" useFirstPageNumber="1" horizontalDpi="300" verticalDpi="300" orientation="landscape" paperSize="9" scale="75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110" zoomScaleNormal="110" zoomScalePageLayoutView="0" workbookViewId="0" topLeftCell="A1">
      <selection activeCell="A20" sqref="A20"/>
    </sheetView>
  </sheetViews>
  <sheetFormatPr defaultColWidth="11.421875" defaultRowHeight="12.75"/>
  <cols>
    <col min="1" max="1" width="4.28125" style="0" customWidth="1"/>
    <col min="2" max="2" width="11.00390625" style="0" customWidth="1"/>
    <col min="3" max="3" width="3.7109375" style="0" customWidth="1"/>
    <col min="4" max="4" width="51.28125" style="0" customWidth="1"/>
    <col min="5" max="7" width="20.28125" style="0" customWidth="1"/>
    <col min="8" max="8" width="8.8515625" style="0" customWidth="1"/>
    <col min="9" max="9" width="4.28125" style="1" customWidth="1"/>
    <col min="10" max="10" width="31.57421875" style="0" customWidth="1"/>
    <col min="11" max="11" width="7.00390625" style="0" customWidth="1"/>
  </cols>
  <sheetData>
    <row r="1" spans="1:11" ht="18.75" customHeight="1">
      <c r="A1" s="2" t="s">
        <v>0</v>
      </c>
      <c r="B1" s="2"/>
      <c r="C1" s="2"/>
      <c r="D1" s="2" t="str">
        <f>+'Rekapitulace projektu'!D1</f>
        <v>Revitalizace dvoru staré radnice, Školní 1, Lovosice</v>
      </c>
      <c r="E1" s="2"/>
      <c r="F1" s="2"/>
      <c r="G1" s="2"/>
      <c r="H1" s="2"/>
      <c r="J1" s="2"/>
      <c r="K1" s="2"/>
    </row>
    <row r="2" spans="1:11" ht="18.75" customHeight="1">
      <c r="A2" s="2" t="s">
        <v>1</v>
      </c>
      <c r="B2" s="2"/>
      <c r="C2" s="2"/>
      <c r="D2" s="2" t="str">
        <f>+'Rekapitulace projektu'!D2</f>
        <v>Město Lovosice, Školní 2, Lovosice, 410 30</v>
      </c>
      <c r="E2" s="2"/>
      <c r="F2" s="2"/>
      <c r="G2" s="2"/>
      <c r="H2" s="2"/>
      <c r="J2" s="2"/>
      <c r="K2" s="2"/>
    </row>
    <row r="3" spans="1:11" ht="18.75" customHeight="1">
      <c r="A3" s="2" t="s">
        <v>3</v>
      </c>
      <c r="B3" s="2"/>
      <c r="C3" s="2"/>
      <c r="D3" s="2" t="s">
        <v>4</v>
      </c>
      <c r="E3" s="2"/>
      <c r="F3" s="2"/>
      <c r="G3" s="2"/>
      <c r="H3" s="2"/>
      <c r="J3" s="2"/>
      <c r="K3" s="2"/>
    </row>
    <row r="4" spans="1:11" ht="18.75" customHeight="1">
      <c r="A4" s="2" t="s">
        <v>5</v>
      </c>
      <c r="B4" s="2"/>
      <c r="C4" s="2"/>
      <c r="D4" s="22">
        <f>+'Rekapitulace projektu'!D4</f>
        <v>43320</v>
      </c>
      <c r="E4" s="2"/>
      <c r="F4" s="2"/>
      <c r="G4" s="2"/>
      <c r="H4" s="2"/>
      <c r="J4" s="2"/>
      <c r="K4" s="2"/>
    </row>
    <row r="5" spans="1:11" ht="18.75" customHeight="1">
      <c r="A5" s="2"/>
      <c r="B5" s="2"/>
      <c r="C5" s="2"/>
      <c r="D5" s="2"/>
      <c r="E5" s="2"/>
      <c r="F5" s="2"/>
      <c r="G5" s="2"/>
      <c r="H5" s="2"/>
      <c r="J5" s="2"/>
      <c r="K5" s="2"/>
    </row>
    <row r="6" spans="1:11" ht="18.75" customHeight="1">
      <c r="A6" s="2"/>
      <c r="B6" s="2"/>
      <c r="C6" s="2"/>
      <c r="D6" s="5" t="s">
        <v>21</v>
      </c>
      <c r="E6" s="6"/>
      <c r="F6" s="6"/>
      <c r="G6" s="6"/>
      <c r="H6" s="2"/>
      <c r="I6" s="7"/>
      <c r="J6" s="6"/>
      <c r="K6" s="2"/>
    </row>
    <row r="7" spans="1:11" ht="18.75" customHeight="1">
      <c r="A7" s="2"/>
      <c r="B7" s="2"/>
      <c r="C7" s="2"/>
      <c r="D7" s="2"/>
      <c r="E7" s="8" t="s">
        <v>22</v>
      </c>
      <c r="F7" s="8"/>
      <c r="G7" s="9"/>
      <c r="H7" s="2"/>
      <c r="J7" s="2"/>
      <c r="K7" s="2"/>
    </row>
    <row r="8" spans="1:11" ht="18.75" customHeight="1">
      <c r="A8" s="2"/>
      <c r="B8" s="2"/>
      <c r="C8" s="2"/>
      <c r="D8" s="18"/>
      <c r="E8" s="19"/>
      <c r="F8" s="19"/>
      <c r="G8" s="13"/>
      <c r="H8" s="2"/>
      <c r="J8" s="2"/>
      <c r="K8" s="2"/>
    </row>
    <row r="9" spans="1:11" ht="18.75" customHeight="1">
      <c r="A9" s="2"/>
      <c r="B9" s="2"/>
      <c r="C9" s="2"/>
      <c r="D9" s="18" t="str">
        <f>+'Sad+TerU'!D6</f>
        <v>Sadové a terénní úpravy</v>
      </c>
      <c r="E9" s="19">
        <f>+'Sad+TerU'!I6</f>
        <v>0</v>
      </c>
      <c r="F9" s="19"/>
      <c r="G9" s="13"/>
      <c r="H9" s="2"/>
      <c r="J9" s="2"/>
      <c r="K9" s="2"/>
    </row>
    <row r="10" spans="1:11" ht="18.75" customHeight="1">
      <c r="A10" s="2"/>
      <c r="B10" s="2"/>
      <c r="C10" s="2"/>
      <c r="E10" s="23"/>
      <c r="F10" s="19"/>
      <c r="G10" s="13"/>
      <c r="H10" s="2"/>
      <c r="K10" s="2"/>
    </row>
    <row r="11" spans="1:11" ht="18.75" customHeight="1">
      <c r="A11" s="2"/>
      <c r="B11" s="2"/>
      <c r="C11" s="2"/>
      <c r="D11" s="20" t="s">
        <v>23</v>
      </c>
      <c r="E11" s="13">
        <f>+SUM(E8:E10)</f>
        <v>0</v>
      </c>
      <c r="F11" s="19"/>
      <c r="G11" s="21"/>
      <c r="H11" s="2"/>
      <c r="J11" s="2"/>
      <c r="K11" s="2"/>
    </row>
    <row r="12" spans="1:11" ht="18.75" customHeight="1">
      <c r="A12" s="2"/>
      <c r="B12" s="2"/>
      <c r="C12" s="2"/>
      <c r="D12" s="2"/>
      <c r="E12" s="2"/>
      <c r="F12" s="2"/>
      <c r="G12" s="2"/>
      <c r="H12" s="2"/>
      <c r="J12" s="2"/>
      <c r="K12" s="2"/>
    </row>
    <row r="13" spans="1:11" ht="18.75" customHeight="1">
      <c r="A13" s="2"/>
      <c r="B13" s="2"/>
      <c r="C13" s="2"/>
      <c r="D13" s="2"/>
      <c r="E13" s="2"/>
      <c r="F13" s="2"/>
      <c r="G13" s="2"/>
      <c r="H13" s="2"/>
      <c r="J13" s="2"/>
      <c r="K13" s="2"/>
    </row>
    <row r="14" spans="1:11" ht="18.75" customHeight="1">
      <c r="A14" s="2"/>
      <c r="B14" s="2"/>
      <c r="C14" s="2"/>
      <c r="D14" s="2"/>
      <c r="E14" s="2"/>
      <c r="F14" s="2"/>
      <c r="G14" s="2"/>
      <c r="H14" s="2"/>
      <c r="J14" s="2"/>
      <c r="K14" s="2"/>
    </row>
    <row r="15" spans="1:11" ht="18.75" customHeight="1">
      <c r="A15" s="2"/>
      <c r="B15" s="2"/>
      <c r="C15" s="2"/>
      <c r="D15" s="2"/>
      <c r="E15" s="2"/>
      <c r="F15" s="2"/>
      <c r="G15" s="2"/>
      <c r="H15" s="2"/>
      <c r="J15" s="2"/>
      <c r="K15" s="2"/>
    </row>
    <row r="16" spans="1:11" ht="18.75" customHeight="1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1" ht="18.75" customHeight="1">
      <c r="A17" s="2"/>
      <c r="B17" s="2"/>
      <c r="C17" s="2"/>
      <c r="D17" s="2"/>
      <c r="E17" s="2"/>
      <c r="F17" s="2"/>
      <c r="G17" s="2"/>
      <c r="H17" s="2"/>
      <c r="J17" s="2"/>
      <c r="K17" s="2"/>
    </row>
    <row r="18" spans="1:11" ht="18.75" customHeight="1">
      <c r="A18" s="2"/>
      <c r="B18" s="2"/>
      <c r="C18" s="2"/>
      <c r="D18" s="2"/>
      <c r="E18" s="2"/>
      <c r="F18" s="2"/>
      <c r="G18" s="2"/>
      <c r="H18" s="2"/>
      <c r="J18" s="2"/>
      <c r="K18" s="2"/>
    </row>
    <row r="19" spans="1:11" ht="18.75" customHeight="1">
      <c r="A19" s="2"/>
      <c r="B19" s="2"/>
      <c r="C19" s="2"/>
      <c r="D19" s="2"/>
      <c r="E19" s="2"/>
      <c r="F19" s="2"/>
      <c r="G19" s="2"/>
      <c r="H19" s="2"/>
      <c r="J19" s="2"/>
      <c r="K19" s="2"/>
    </row>
    <row r="20" spans="1:11" ht="18.75" customHeight="1">
      <c r="A20" s="2"/>
      <c r="B20" s="2"/>
      <c r="C20" s="2"/>
      <c r="D20" s="2"/>
      <c r="E20" s="2"/>
      <c r="F20" s="2"/>
      <c r="G20" s="2"/>
      <c r="H20" s="2"/>
      <c r="J20" s="2"/>
      <c r="K20" s="2"/>
    </row>
    <row r="21" spans="1:11" ht="18.75" customHeight="1">
      <c r="A21" s="2"/>
      <c r="B21" s="2"/>
      <c r="C21" s="2"/>
      <c r="D21" s="2"/>
      <c r="E21" s="2"/>
      <c r="F21" s="2"/>
      <c r="G21" s="2"/>
      <c r="H21" s="2"/>
      <c r="J21" s="2"/>
      <c r="K21" s="2"/>
    </row>
    <row r="22" spans="1:11" ht="18.75" customHeight="1">
      <c r="A22" s="2"/>
      <c r="B22" s="2"/>
      <c r="C22" s="2"/>
      <c r="D22" s="2"/>
      <c r="E22" s="2"/>
      <c r="F22" s="2"/>
      <c r="G22" s="2"/>
      <c r="H22" s="2"/>
      <c r="J22" s="2"/>
      <c r="K22" s="2"/>
    </row>
    <row r="23" spans="1:11" ht="18.75" customHeight="1">
      <c r="A23" s="2"/>
      <c r="B23" s="2"/>
      <c r="C23" s="2"/>
      <c r="D23" s="2"/>
      <c r="E23" s="2"/>
      <c r="F23" s="2"/>
      <c r="G23" s="2"/>
      <c r="H23" s="2"/>
      <c r="J23" s="2"/>
      <c r="K23" s="2"/>
    </row>
    <row r="24" spans="1:11" ht="18.75" customHeight="1">
      <c r="A24" s="2"/>
      <c r="B24" s="2"/>
      <c r="C24" s="2"/>
      <c r="D24" s="2"/>
      <c r="E24" s="2"/>
      <c r="F24" s="2"/>
      <c r="G24" s="2"/>
      <c r="H24" s="2"/>
      <c r="J24" s="2"/>
      <c r="K24" s="2"/>
    </row>
    <row r="25" spans="1:11" ht="18.75" customHeight="1">
      <c r="A25" s="2"/>
      <c r="B25" s="2"/>
      <c r="C25" s="2"/>
      <c r="D25" s="2"/>
      <c r="E25" s="2"/>
      <c r="F25" s="2"/>
      <c r="G25" s="2"/>
      <c r="H25" s="2"/>
      <c r="J25" s="2"/>
      <c r="K25" s="2"/>
    </row>
    <row r="26" spans="1:11" ht="18.75" customHeight="1">
      <c r="A26" s="2"/>
      <c r="B26" s="2"/>
      <c r="C26" s="2"/>
      <c r="D26" s="2"/>
      <c r="E26" s="2"/>
      <c r="F26" s="2"/>
      <c r="G26" s="2"/>
      <c r="H26" s="2"/>
      <c r="J26" s="2"/>
      <c r="K26" s="2"/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J27" s="2"/>
      <c r="K27" s="2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J28" s="18"/>
      <c r="K28" s="2"/>
    </row>
    <row r="29" spans="1:11" ht="18" customHeight="1">
      <c r="A29" s="51" t="s">
        <v>13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8" customHeight="1">
      <c r="A30" s="51" t="s">
        <v>14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8" customHeight="1">
      <c r="A31" s="51" t="s">
        <v>15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8" customHeight="1">
      <c r="A32" s="51" t="s">
        <v>16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5" customHeight="1">
      <c r="A33" s="51" t="s">
        <v>17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4.25" customHeight="1">
      <c r="A34" s="51" t="s">
        <v>18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4.25" customHeight="1">
      <c r="A35" s="49" t="s">
        <v>19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50" t="s">
        <v>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</sheetData>
  <sheetProtection selectLockedCells="1" selectUnlockedCells="1"/>
  <mergeCells count="8">
    <mergeCell ref="A35:K35"/>
    <mergeCell ref="A36:K36"/>
    <mergeCell ref="A29:K29"/>
    <mergeCell ref="A30:K30"/>
    <mergeCell ref="A31:K31"/>
    <mergeCell ref="A32:K32"/>
    <mergeCell ref="A33:K33"/>
    <mergeCell ref="A34:K34"/>
  </mergeCells>
  <printOptions gridLines="1"/>
  <pageMargins left="0.4534722222222222" right="0.2659722222222222" top="0.63125" bottom="0.63125" header="0.39375" footer="0.39375"/>
  <pageSetup horizontalDpi="300" verticalDpi="300" orientation="landscape" paperSize="9" scale="75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="110" zoomScaleNormal="110" zoomScalePageLayoutView="0" workbookViewId="0" topLeftCell="A109">
      <selection activeCell="G8" sqref="G8"/>
    </sheetView>
  </sheetViews>
  <sheetFormatPr defaultColWidth="11.421875" defaultRowHeight="12.75"/>
  <cols>
    <col min="1" max="1" width="4.8515625" style="0" customWidth="1"/>
    <col min="2" max="2" width="12.140625" style="0" customWidth="1"/>
    <col min="3" max="3" width="4.00390625" style="0" customWidth="1"/>
    <col min="4" max="4" width="56.57421875" style="0" customWidth="1"/>
    <col min="5" max="5" width="11.57421875" style="0" customWidth="1"/>
    <col min="6" max="6" width="5.00390625" style="0" customWidth="1"/>
    <col min="7" max="7" width="9.28125" style="0" customWidth="1"/>
    <col min="8" max="8" width="8.8515625" style="0" customWidth="1"/>
    <col min="9" max="9" width="10.00390625" style="1" customWidth="1"/>
    <col min="10" max="10" width="57.28125" style="0" customWidth="1"/>
    <col min="11" max="11" width="9.421875" style="0" customWidth="1"/>
    <col min="12" max="12" width="4.28125" style="0" customWidth="1"/>
  </cols>
  <sheetData>
    <row r="1" spans="1:11" ht="12.75">
      <c r="A1" s="3" t="s">
        <v>0</v>
      </c>
      <c r="B1" s="3"/>
      <c r="C1" s="3"/>
      <c r="D1" s="3" t="str">
        <f>+'Rekapitulace projektu'!D1</f>
        <v>Revitalizace dvoru staré radnice, Školní 1, Lovosice</v>
      </c>
      <c r="E1" s="3"/>
      <c r="F1" s="3"/>
      <c r="G1" s="3"/>
      <c r="H1" s="3"/>
      <c r="I1" s="24"/>
      <c r="J1" s="3"/>
      <c r="K1" s="3"/>
    </row>
    <row r="2" spans="1:11" ht="12.75">
      <c r="A2" s="3" t="s">
        <v>1</v>
      </c>
      <c r="B2" s="3"/>
      <c r="C2" s="3"/>
      <c r="D2" s="3" t="str">
        <f>+'Rekapitulace projektu'!D2</f>
        <v>Město Lovosice, Školní 2, Lovosice, 410 30</v>
      </c>
      <c r="E2" s="3"/>
      <c r="F2" s="3"/>
      <c r="G2" s="3"/>
      <c r="H2" s="3"/>
      <c r="I2" s="24"/>
      <c r="K2" s="3"/>
    </row>
    <row r="3" spans="1:11" ht="12.75">
      <c r="A3" s="3" t="s">
        <v>3</v>
      </c>
      <c r="B3" s="3"/>
      <c r="C3" s="3"/>
      <c r="D3" s="3" t="str">
        <f>+'Rekapitulace projektu'!D3</f>
        <v>Ing. Tomáš Pilař</v>
      </c>
      <c r="E3" s="3"/>
      <c r="F3" s="3"/>
      <c r="G3" s="3"/>
      <c r="H3" s="3"/>
      <c r="I3" s="24"/>
      <c r="J3" s="3"/>
      <c r="K3" s="3"/>
    </row>
    <row r="4" spans="1:11" ht="12.75">
      <c r="A4" s="3" t="s">
        <v>5</v>
      </c>
      <c r="B4" s="3"/>
      <c r="C4" s="3"/>
      <c r="D4" s="25">
        <f>+'Rekapitulace projektu'!D4</f>
        <v>43320</v>
      </c>
      <c r="E4" s="3"/>
      <c r="F4" s="3"/>
      <c r="G4" s="3"/>
      <c r="H4" s="3"/>
      <c r="I4" s="24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24" t="s">
        <v>24</v>
      </c>
      <c r="J5" s="3"/>
      <c r="K5" s="3"/>
    </row>
    <row r="6" spans="1:11" ht="12.75">
      <c r="A6" s="3" t="s">
        <v>25</v>
      </c>
      <c r="B6" s="3"/>
      <c r="C6" s="3"/>
      <c r="D6" s="26" t="s">
        <v>26</v>
      </c>
      <c r="E6" s="26"/>
      <c r="F6" s="26"/>
      <c r="G6" s="26"/>
      <c r="H6" s="3"/>
      <c r="I6" s="27">
        <f>+SUM(I9:I107)</f>
        <v>0</v>
      </c>
      <c r="J6" s="26" t="s">
        <v>27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24"/>
      <c r="J7" s="3"/>
      <c r="K7" s="3"/>
    </row>
    <row r="8" spans="1:11" ht="56.25">
      <c r="A8" s="28" t="s">
        <v>28</v>
      </c>
      <c r="B8" s="28" t="s">
        <v>29</v>
      </c>
      <c r="C8" s="28" t="s">
        <v>30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9" t="s">
        <v>36</v>
      </c>
      <c r="J8" s="28" t="s">
        <v>37</v>
      </c>
      <c r="K8" s="28" t="s">
        <v>38</v>
      </c>
    </row>
    <row r="9" spans="1:11" ht="12.75">
      <c r="A9" s="3"/>
      <c r="B9" s="3"/>
      <c r="C9" s="3"/>
      <c r="D9" s="30"/>
      <c r="E9" s="3"/>
      <c r="F9" s="3"/>
      <c r="G9" s="3"/>
      <c r="H9" s="3"/>
      <c r="I9" s="24"/>
      <c r="J9" s="30"/>
      <c r="K9" s="3"/>
    </row>
    <row r="10" spans="1:11" ht="51">
      <c r="A10" s="31"/>
      <c r="B10" s="31"/>
      <c r="C10" s="32" t="s">
        <v>39</v>
      </c>
      <c r="D10" s="33"/>
      <c r="E10" s="31">
        <v>4</v>
      </c>
      <c r="F10" s="31" t="s">
        <v>40</v>
      </c>
      <c r="G10" s="34">
        <f>+SUM(H11:H19)</f>
        <v>0</v>
      </c>
      <c r="H10" s="31"/>
      <c r="I10" s="35">
        <f>+E10*G10</f>
        <v>0</v>
      </c>
      <c r="J10" s="36" t="s">
        <v>41</v>
      </c>
      <c r="K10" s="31"/>
    </row>
    <row r="11" spans="1:11" ht="12.75">
      <c r="A11" s="31"/>
      <c r="B11" s="31"/>
      <c r="C11" s="31"/>
      <c r="D11" s="37" t="s">
        <v>42</v>
      </c>
      <c r="E11" s="38">
        <v>0.05</v>
      </c>
      <c r="F11" s="38" t="s">
        <v>43</v>
      </c>
      <c r="G11" s="39"/>
      <c r="H11" s="38">
        <f aca="true" t="shared" si="0" ref="H11:H19">+E11*G11</f>
        <v>0</v>
      </c>
      <c r="I11" s="40"/>
      <c r="J11" s="37"/>
      <c r="K11" s="38"/>
    </row>
    <row r="12" spans="1:11" ht="12.75">
      <c r="A12" s="31"/>
      <c r="B12" s="31" t="s">
        <v>44</v>
      </c>
      <c r="C12" s="31"/>
      <c r="D12" s="37" t="s">
        <v>45</v>
      </c>
      <c r="E12" s="38">
        <v>1</v>
      </c>
      <c r="F12" s="38" t="s">
        <v>40</v>
      </c>
      <c r="G12" s="39"/>
      <c r="H12" s="38">
        <f t="shared" si="0"/>
        <v>0</v>
      </c>
      <c r="I12" s="40"/>
      <c r="J12" s="37"/>
      <c r="K12" s="38" t="s">
        <v>46</v>
      </c>
    </row>
    <row r="13" spans="1:11" ht="12.75">
      <c r="A13" s="31"/>
      <c r="B13" s="31" t="s">
        <v>47</v>
      </c>
      <c r="C13" s="31"/>
      <c r="D13" s="37" t="s">
        <v>48</v>
      </c>
      <c r="E13" s="38">
        <v>0.02</v>
      </c>
      <c r="F13" s="38" t="s">
        <v>49</v>
      </c>
      <c r="G13" s="39"/>
      <c r="H13" s="38">
        <f t="shared" si="0"/>
        <v>0</v>
      </c>
      <c r="I13" s="40"/>
      <c r="J13" s="37"/>
      <c r="K13" s="38" t="s">
        <v>46</v>
      </c>
    </row>
    <row r="14" spans="1:11" ht="12.75">
      <c r="A14" s="31"/>
      <c r="B14" s="31" t="s">
        <v>50</v>
      </c>
      <c r="C14" s="31"/>
      <c r="D14" s="37" t="s">
        <v>51</v>
      </c>
      <c r="E14" s="38">
        <v>1</v>
      </c>
      <c r="F14" s="38" t="s">
        <v>40</v>
      </c>
      <c r="G14" s="39"/>
      <c r="H14" s="38">
        <f t="shared" si="0"/>
        <v>0</v>
      </c>
      <c r="I14" s="40"/>
      <c r="J14" s="37"/>
      <c r="K14" s="38" t="s">
        <v>46</v>
      </c>
    </row>
    <row r="15" spans="1:11" ht="12.75">
      <c r="A15" s="31"/>
      <c r="B15" s="31" t="s">
        <v>52</v>
      </c>
      <c r="C15" s="31"/>
      <c r="D15" s="37" t="s">
        <v>53</v>
      </c>
      <c r="E15" s="38">
        <v>1</v>
      </c>
      <c r="F15" s="38" t="s">
        <v>40</v>
      </c>
      <c r="G15" s="39"/>
      <c r="H15" s="38">
        <f t="shared" si="0"/>
        <v>0</v>
      </c>
      <c r="I15" s="40"/>
      <c r="J15" s="37"/>
      <c r="K15" s="38" t="s">
        <v>46</v>
      </c>
    </row>
    <row r="16" spans="1:11" ht="12.75">
      <c r="A16" s="31"/>
      <c r="B16" s="31" t="s">
        <v>54</v>
      </c>
      <c r="C16" s="31"/>
      <c r="D16" s="37" t="s">
        <v>55</v>
      </c>
      <c r="E16" s="38">
        <v>1</v>
      </c>
      <c r="F16" s="38" t="s">
        <v>56</v>
      </c>
      <c r="G16" s="39"/>
      <c r="H16" s="38">
        <f t="shared" si="0"/>
        <v>0</v>
      </c>
      <c r="I16" s="40"/>
      <c r="J16" s="37"/>
      <c r="K16" s="38" t="s">
        <v>46</v>
      </c>
    </row>
    <row r="17" spans="1:11" ht="38.25">
      <c r="A17" s="31"/>
      <c r="B17" s="31"/>
      <c r="C17" s="31"/>
      <c r="D17" s="37" t="s">
        <v>57</v>
      </c>
      <c r="E17" s="38">
        <v>1</v>
      </c>
      <c r="F17" s="38" t="s">
        <v>40</v>
      </c>
      <c r="G17" s="39"/>
      <c r="H17" s="38">
        <f t="shared" si="0"/>
        <v>0</v>
      </c>
      <c r="I17" s="40"/>
      <c r="J17" s="37" t="s">
        <v>58</v>
      </c>
      <c r="K17" s="38"/>
    </row>
    <row r="18" spans="1:11" ht="12.75">
      <c r="A18" s="31"/>
      <c r="B18" s="31"/>
      <c r="C18" s="31"/>
      <c r="D18" s="37" t="s">
        <v>59</v>
      </c>
      <c r="E18" s="38">
        <v>1</v>
      </c>
      <c r="F18" s="38" t="s">
        <v>60</v>
      </c>
      <c r="G18" s="39"/>
      <c r="H18" s="38">
        <f t="shared" si="0"/>
        <v>0</v>
      </c>
      <c r="I18" s="40"/>
      <c r="J18" s="37"/>
      <c r="K18" s="38"/>
    </row>
    <row r="19" spans="1:11" ht="12.75">
      <c r="A19" s="31"/>
      <c r="B19" s="31"/>
      <c r="C19" s="31"/>
      <c r="D19" s="37" t="s">
        <v>61</v>
      </c>
      <c r="E19" s="38">
        <v>0.02</v>
      </c>
      <c r="F19" s="38" t="s">
        <v>49</v>
      </c>
      <c r="G19" s="39"/>
      <c r="H19" s="38">
        <f t="shared" si="0"/>
        <v>0</v>
      </c>
      <c r="I19" s="40"/>
      <c r="J19" s="37"/>
      <c r="K19" s="38"/>
    </row>
    <row r="20" spans="1:11" ht="12.75">
      <c r="A20" s="31"/>
      <c r="B20" s="31"/>
      <c r="C20" s="31"/>
      <c r="D20" s="33"/>
      <c r="E20" s="31"/>
      <c r="F20" s="31"/>
      <c r="G20" s="31"/>
      <c r="H20" s="31"/>
      <c r="I20" s="35"/>
      <c r="J20" s="33"/>
      <c r="K20" s="31"/>
    </row>
    <row r="21" spans="1:11" ht="51">
      <c r="A21" s="31"/>
      <c r="B21" s="31"/>
      <c r="C21" s="32" t="s">
        <v>62</v>
      </c>
      <c r="D21" s="33"/>
      <c r="E21" s="31">
        <v>3</v>
      </c>
      <c r="F21" s="31" t="s">
        <v>40</v>
      </c>
      <c r="G21" s="34">
        <f>+SUM(H22:H30)</f>
        <v>0</v>
      </c>
      <c r="H21" s="31"/>
      <c r="I21" s="35">
        <f>+E21*G21</f>
        <v>0</v>
      </c>
      <c r="J21" s="41" t="s">
        <v>63</v>
      </c>
      <c r="K21" s="31"/>
    </row>
    <row r="22" spans="1:11" ht="12.75">
      <c r="A22" s="31"/>
      <c r="B22" s="31"/>
      <c r="C22" s="31"/>
      <c r="D22" s="37" t="s">
        <v>64</v>
      </c>
      <c r="E22" s="38">
        <v>0.15</v>
      </c>
      <c r="F22" s="38" t="s">
        <v>43</v>
      </c>
      <c r="G22" s="39"/>
      <c r="H22" s="38">
        <f aca="true" t="shared" si="1" ref="H22:H30">+E22*G22</f>
        <v>0</v>
      </c>
      <c r="I22" s="40"/>
      <c r="J22" s="37"/>
      <c r="K22" s="38"/>
    </row>
    <row r="23" spans="1:11" ht="12.75">
      <c r="A23" s="31"/>
      <c r="B23" s="31" t="s">
        <v>44</v>
      </c>
      <c r="C23" s="31"/>
      <c r="D23" s="37" t="s">
        <v>45</v>
      </c>
      <c r="E23" s="38">
        <v>1</v>
      </c>
      <c r="F23" s="38" t="s">
        <v>40</v>
      </c>
      <c r="G23" s="39"/>
      <c r="H23" s="38">
        <f t="shared" si="1"/>
        <v>0</v>
      </c>
      <c r="I23" s="40"/>
      <c r="J23" s="37"/>
      <c r="K23" s="38" t="s">
        <v>46</v>
      </c>
    </row>
    <row r="24" spans="1:11" ht="12.75">
      <c r="A24" s="31"/>
      <c r="B24" s="31" t="s">
        <v>47</v>
      </c>
      <c r="C24" s="31"/>
      <c r="D24" s="37" t="s">
        <v>48</v>
      </c>
      <c r="E24" s="38">
        <v>0.03</v>
      </c>
      <c r="F24" s="38" t="s">
        <v>49</v>
      </c>
      <c r="G24" s="39"/>
      <c r="H24" s="38">
        <f t="shared" si="1"/>
        <v>0</v>
      </c>
      <c r="I24" s="40"/>
      <c r="J24" s="37"/>
      <c r="K24" s="38" t="s">
        <v>46</v>
      </c>
    </row>
    <row r="25" spans="1:11" ht="12.75">
      <c r="A25" s="31"/>
      <c r="B25" s="31" t="s">
        <v>50</v>
      </c>
      <c r="C25" s="31"/>
      <c r="D25" s="37" t="s">
        <v>51</v>
      </c>
      <c r="E25" s="38">
        <v>1</v>
      </c>
      <c r="F25" s="38" t="s">
        <v>40</v>
      </c>
      <c r="G25" s="39"/>
      <c r="H25" s="38">
        <f t="shared" si="1"/>
        <v>0</v>
      </c>
      <c r="I25" s="40"/>
      <c r="J25" s="37"/>
      <c r="K25" s="38" t="s">
        <v>46</v>
      </c>
    </row>
    <row r="26" spans="1:11" ht="12.75">
      <c r="A26" s="31"/>
      <c r="B26" s="31" t="s">
        <v>52</v>
      </c>
      <c r="C26" s="31"/>
      <c r="D26" s="37" t="s">
        <v>53</v>
      </c>
      <c r="E26" s="38">
        <v>1</v>
      </c>
      <c r="F26" s="38" t="s">
        <v>40</v>
      </c>
      <c r="G26" s="39"/>
      <c r="H26" s="38">
        <f t="shared" si="1"/>
        <v>0</v>
      </c>
      <c r="I26" s="40"/>
      <c r="J26" s="37"/>
      <c r="K26" s="38" t="s">
        <v>46</v>
      </c>
    </row>
    <row r="27" spans="1:11" ht="12.75">
      <c r="A27" s="31"/>
      <c r="B27" s="31" t="s">
        <v>54</v>
      </c>
      <c r="C27" s="31"/>
      <c r="D27" s="37" t="s">
        <v>55</v>
      </c>
      <c r="E27" s="38">
        <v>1</v>
      </c>
      <c r="F27" s="38" t="s">
        <v>56</v>
      </c>
      <c r="G27" s="39"/>
      <c r="H27" s="38">
        <f t="shared" si="1"/>
        <v>0</v>
      </c>
      <c r="I27" s="40"/>
      <c r="J27" s="37"/>
      <c r="K27" s="38" t="s">
        <v>46</v>
      </c>
    </row>
    <row r="28" spans="1:11" ht="25.5">
      <c r="A28" s="31"/>
      <c r="B28" s="31"/>
      <c r="C28" s="31"/>
      <c r="D28" s="37" t="s">
        <v>65</v>
      </c>
      <c r="E28" s="38">
        <v>1</v>
      </c>
      <c r="F28" s="38" t="s">
        <v>40</v>
      </c>
      <c r="G28" s="39"/>
      <c r="H28" s="38">
        <f t="shared" si="1"/>
        <v>0</v>
      </c>
      <c r="I28" s="40"/>
      <c r="J28" s="37" t="s">
        <v>66</v>
      </c>
      <c r="K28" s="38"/>
    </row>
    <row r="29" spans="1:11" ht="12.75">
      <c r="A29" s="31"/>
      <c r="B29" s="31"/>
      <c r="C29" s="31"/>
      <c r="D29" s="37" t="s">
        <v>59</v>
      </c>
      <c r="E29" s="38">
        <v>1</v>
      </c>
      <c r="F29" s="38" t="s">
        <v>60</v>
      </c>
      <c r="G29" s="39"/>
      <c r="H29" s="38">
        <f t="shared" si="1"/>
        <v>0</v>
      </c>
      <c r="I29" s="40"/>
      <c r="J29" s="37"/>
      <c r="K29" s="38"/>
    </row>
    <row r="30" spans="1:11" ht="12.75">
      <c r="A30" s="31"/>
      <c r="B30" s="31"/>
      <c r="C30" s="31"/>
      <c r="D30" s="37" t="s">
        <v>61</v>
      </c>
      <c r="E30" s="38">
        <v>0.03</v>
      </c>
      <c r="F30" s="38" t="s">
        <v>49</v>
      </c>
      <c r="G30" s="39"/>
      <c r="H30" s="38">
        <f t="shared" si="1"/>
        <v>0</v>
      </c>
      <c r="I30" s="40"/>
      <c r="J30" s="37"/>
      <c r="K30" s="38"/>
    </row>
    <row r="31" spans="1:11" ht="12.75">
      <c r="A31" s="31"/>
      <c r="B31" s="31"/>
      <c r="C31" s="31"/>
      <c r="D31" s="33"/>
      <c r="E31" s="31"/>
      <c r="F31" s="31"/>
      <c r="G31" s="31"/>
      <c r="H31" s="31"/>
      <c r="I31" s="35"/>
      <c r="J31" s="33"/>
      <c r="K31" s="31"/>
    </row>
    <row r="32" spans="1:11" ht="89.25">
      <c r="A32" s="31"/>
      <c r="B32" s="31"/>
      <c r="C32" s="42" t="s">
        <v>67</v>
      </c>
      <c r="D32" s="33"/>
      <c r="E32" s="31">
        <v>7.2</v>
      </c>
      <c r="F32" s="31" t="s">
        <v>68</v>
      </c>
      <c r="G32" s="34">
        <f>+SUM(H33:H43)</f>
        <v>0</v>
      </c>
      <c r="H32" s="31"/>
      <c r="I32" s="35">
        <f>+E32*G32</f>
        <v>0</v>
      </c>
      <c r="J32" s="41" t="s">
        <v>69</v>
      </c>
      <c r="K32" s="31"/>
    </row>
    <row r="33" spans="1:11" ht="12.75">
      <c r="A33" s="31"/>
      <c r="B33" s="31"/>
      <c r="C33" s="31"/>
      <c r="D33" s="37" t="s">
        <v>70</v>
      </c>
      <c r="E33" s="38">
        <v>0.1</v>
      </c>
      <c r="F33" s="38" t="s">
        <v>43</v>
      </c>
      <c r="G33" s="39"/>
      <c r="H33" s="38">
        <f aca="true" t="shared" si="2" ref="H33:H43">+E33*G33</f>
        <v>0</v>
      </c>
      <c r="I33" s="40"/>
      <c r="J33" s="37"/>
      <c r="K33" s="38"/>
    </row>
    <row r="34" spans="1:11" ht="12.75">
      <c r="A34" s="31"/>
      <c r="B34" s="31" t="s">
        <v>71</v>
      </c>
      <c r="C34" s="31"/>
      <c r="D34" s="37" t="s">
        <v>72</v>
      </c>
      <c r="E34" s="38">
        <v>1</v>
      </c>
      <c r="F34" s="38" t="s">
        <v>68</v>
      </c>
      <c r="G34" s="39"/>
      <c r="H34" s="38">
        <f t="shared" si="2"/>
        <v>0</v>
      </c>
      <c r="I34" s="40"/>
      <c r="J34" s="37"/>
      <c r="K34" s="38" t="s">
        <v>46</v>
      </c>
    </row>
    <row r="35" spans="1:11" ht="25.5">
      <c r="A35" s="31"/>
      <c r="B35" s="31" t="s">
        <v>73</v>
      </c>
      <c r="C35" s="31"/>
      <c r="D35" s="37" t="s">
        <v>74</v>
      </c>
      <c r="E35" s="38">
        <v>3</v>
      </c>
      <c r="F35" s="38" t="s">
        <v>68</v>
      </c>
      <c r="G35" s="39"/>
      <c r="H35" s="38">
        <f t="shared" si="2"/>
        <v>0</v>
      </c>
      <c r="I35" s="40"/>
      <c r="J35" s="37" t="s">
        <v>75</v>
      </c>
      <c r="K35" s="38" t="s">
        <v>46</v>
      </c>
    </row>
    <row r="36" spans="1:11" ht="12.75">
      <c r="A36" s="31"/>
      <c r="B36" s="31" t="s">
        <v>76</v>
      </c>
      <c r="C36" s="31"/>
      <c r="D36" s="37" t="s">
        <v>77</v>
      </c>
      <c r="E36" s="38">
        <v>1</v>
      </c>
      <c r="F36" s="38" t="s">
        <v>68</v>
      </c>
      <c r="G36" s="39"/>
      <c r="H36" s="38">
        <f t="shared" si="2"/>
        <v>0</v>
      </c>
      <c r="I36" s="40"/>
      <c r="J36" s="37"/>
      <c r="K36" s="38" t="s">
        <v>46</v>
      </c>
    </row>
    <row r="37" spans="1:11" ht="12.75">
      <c r="A37" s="31"/>
      <c r="B37" s="31" t="s">
        <v>78</v>
      </c>
      <c r="C37" s="31"/>
      <c r="D37" s="37" t="s">
        <v>79</v>
      </c>
      <c r="E37" s="38">
        <v>5</v>
      </c>
      <c r="F37" s="38" t="s">
        <v>40</v>
      </c>
      <c r="G37" s="39"/>
      <c r="H37" s="38">
        <f t="shared" si="2"/>
        <v>0</v>
      </c>
      <c r="I37" s="40"/>
      <c r="J37" s="37"/>
      <c r="K37" s="38" t="s">
        <v>46</v>
      </c>
    </row>
    <row r="38" spans="1:11" ht="25.5">
      <c r="A38" s="31"/>
      <c r="B38" s="31" t="s">
        <v>47</v>
      </c>
      <c r="C38" s="31"/>
      <c r="D38" s="37" t="s">
        <v>80</v>
      </c>
      <c r="E38" s="38">
        <v>0.05</v>
      </c>
      <c r="F38" s="38" t="s">
        <v>49</v>
      </c>
      <c r="G38" s="39"/>
      <c r="H38" s="38">
        <f t="shared" si="2"/>
        <v>0</v>
      </c>
      <c r="I38" s="40"/>
      <c r="J38" s="37"/>
      <c r="K38" s="38" t="s">
        <v>46</v>
      </c>
    </row>
    <row r="39" spans="1:11" ht="12.75">
      <c r="A39" s="31"/>
      <c r="B39" s="31" t="s">
        <v>81</v>
      </c>
      <c r="C39" s="31"/>
      <c r="D39" s="37" t="s">
        <v>82</v>
      </c>
      <c r="E39" s="38">
        <v>5</v>
      </c>
      <c r="F39" s="38" t="s">
        <v>40</v>
      </c>
      <c r="G39" s="39"/>
      <c r="H39" s="38">
        <f t="shared" si="2"/>
        <v>0</v>
      </c>
      <c r="I39" s="40"/>
      <c r="J39" s="37"/>
      <c r="K39" s="38" t="s">
        <v>46</v>
      </c>
    </row>
    <row r="40" spans="1:11" ht="12.75">
      <c r="A40" s="31"/>
      <c r="B40" s="31" t="s">
        <v>83</v>
      </c>
      <c r="C40" s="31"/>
      <c r="D40" s="37" t="s">
        <v>84</v>
      </c>
      <c r="E40" s="38">
        <v>1</v>
      </c>
      <c r="F40" s="38" t="s">
        <v>68</v>
      </c>
      <c r="G40" s="39"/>
      <c r="H40" s="38">
        <f t="shared" si="2"/>
        <v>0</v>
      </c>
      <c r="I40" s="40"/>
      <c r="J40" s="37"/>
      <c r="K40" s="38" t="s">
        <v>46</v>
      </c>
    </row>
    <row r="41" spans="1:11" ht="38.25">
      <c r="A41" s="31"/>
      <c r="B41" s="31"/>
      <c r="C41" s="31"/>
      <c r="D41" s="37" t="s">
        <v>85</v>
      </c>
      <c r="E41" s="38">
        <v>5</v>
      </c>
      <c r="F41" s="38" t="s">
        <v>40</v>
      </c>
      <c r="G41" s="39"/>
      <c r="H41" s="38">
        <f t="shared" si="2"/>
        <v>0</v>
      </c>
      <c r="I41" s="40"/>
      <c r="J41" s="43" t="s">
        <v>86</v>
      </c>
      <c r="K41" s="38"/>
    </row>
    <row r="42" spans="1:11" ht="12.75">
      <c r="A42" s="31"/>
      <c r="B42" s="31"/>
      <c r="C42" s="31"/>
      <c r="D42" s="37" t="s">
        <v>61</v>
      </c>
      <c r="E42" s="38">
        <v>0.05</v>
      </c>
      <c r="F42" s="38" t="s">
        <v>49</v>
      </c>
      <c r="G42" s="39"/>
      <c r="H42" s="38">
        <f t="shared" si="2"/>
        <v>0</v>
      </c>
      <c r="I42" s="40"/>
      <c r="J42" s="37"/>
      <c r="K42" s="38"/>
    </row>
    <row r="43" spans="1:11" ht="12.75">
      <c r="A43" s="31"/>
      <c r="B43" s="31"/>
      <c r="C43" s="31"/>
      <c r="D43" s="37" t="s">
        <v>87</v>
      </c>
      <c r="E43" s="38">
        <v>0.05</v>
      </c>
      <c r="F43" s="38" t="s">
        <v>43</v>
      </c>
      <c r="G43" s="39"/>
      <c r="H43" s="38">
        <f t="shared" si="2"/>
        <v>0</v>
      </c>
      <c r="I43" s="40"/>
      <c r="J43" s="37"/>
      <c r="K43" s="38"/>
    </row>
    <row r="44" spans="1:1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2.75">
      <c r="A45" s="31"/>
      <c r="B45" s="31"/>
      <c r="C45" s="42" t="s">
        <v>88</v>
      </c>
      <c r="D45" s="33"/>
      <c r="E45" s="31">
        <f>+E32</f>
        <v>7.2</v>
      </c>
      <c r="F45" s="31" t="s">
        <v>68</v>
      </c>
      <c r="G45" s="44">
        <f>+SUM(H46:H47)</f>
        <v>0</v>
      </c>
      <c r="H45" s="31"/>
      <c r="I45" s="35">
        <f>+E45*G45</f>
        <v>0</v>
      </c>
      <c r="J45" s="41" t="s">
        <v>89</v>
      </c>
      <c r="K45" s="31"/>
    </row>
    <row r="46" spans="1:11" ht="12.75">
      <c r="A46" s="31"/>
      <c r="B46" s="31" t="s">
        <v>90</v>
      </c>
      <c r="C46" s="31"/>
      <c r="D46" s="37" t="s">
        <v>91</v>
      </c>
      <c r="E46" s="38">
        <v>0.6000000000000001</v>
      </c>
      <c r="F46" s="38" t="s">
        <v>68</v>
      </c>
      <c r="G46" s="39"/>
      <c r="H46" s="38">
        <f>+E46*G46</f>
        <v>0</v>
      </c>
      <c r="I46" s="40"/>
      <c r="J46" s="37" t="s">
        <v>92</v>
      </c>
      <c r="K46" s="38" t="s">
        <v>46</v>
      </c>
    </row>
    <row r="47" spans="1:11" ht="12.75">
      <c r="A47" s="31"/>
      <c r="B47" s="31" t="s">
        <v>93</v>
      </c>
      <c r="C47" s="31"/>
      <c r="D47" s="37" t="s">
        <v>94</v>
      </c>
      <c r="E47" s="38">
        <f>+0.02*24</f>
        <v>0.48</v>
      </c>
      <c r="F47" s="38" t="s">
        <v>43</v>
      </c>
      <c r="G47" s="39"/>
      <c r="H47" s="38">
        <f>+E47*G47</f>
        <v>0</v>
      </c>
      <c r="I47" s="40"/>
      <c r="J47" s="37" t="s">
        <v>95</v>
      </c>
      <c r="K47" s="38" t="s">
        <v>46</v>
      </c>
    </row>
    <row r="48" spans="1:1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2" ht="89.25">
      <c r="A49" s="31"/>
      <c r="B49" s="31"/>
      <c r="C49" s="42" t="s">
        <v>96</v>
      </c>
      <c r="D49" s="33"/>
      <c r="E49" s="31">
        <v>16.5</v>
      </c>
      <c r="F49" s="31" t="s">
        <v>68</v>
      </c>
      <c r="G49" s="34">
        <f>+SUM(H53:H60)</f>
        <v>0</v>
      </c>
      <c r="H49" s="31"/>
      <c r="I49" s="35">
        <f>+E49*G49</f>
        <v>0</v>
      </c>
      <c r="J49" s="41" t="s">
        <v>97</v>
      </c>
      <c r="K49" s="31"/>
      <c r="L49" s="45"/>
    </row>
    <row r="50" spans="1:12" ht="12.75">
      <c r="A50" s="31"/>
      <c r="B50" s="31"/>
      <c r="C50" s="31"/>
      <c r="D50" s="37" t="s">
        <v>70</v>
      </c>
      <c r="E50" s="38">
        <v>0.1</v>
      </c>
      <c r="F50" s="38" t="s">
        <v>43</v>
      </c>
      <c r="G50" s="39"/>
      <c r="H50" s="38">
        <f aca="true" t="shared" si="3" ref="H50:H60">+E50*G50</f>
        <v>0</v>
      </c>
      <c r="I50" s="40"/>
      <c r="J50" s="37"/>
      <c r="K50" s="38"/>
      <c r="L50" s="45"/>
    </row>
    <row r="51" spans="1:12" ht="12.75">
      <c r="A51" s="31"/>
      <c r="B51" s="31" t="s">
        <v>71</v>
      </c>
      <c r="C51" s="31"/>
      <c r="D51" s="37" t="s">
        <v>72</v>
      </c>
      <c r="E51" s="38">
        <v>1</v>
      </c>
      <c r="F51" s="38" t="s">
        <v>68</v>
      </c>
      <c r="G51" s="39"/>
      <c r="H51" s="38">
        <f t="shared" si="3"/>
        <v>0</v>
      </c>
      <c r="I51" s="40"/>
      <c r="J51" s="37"/>
      <c r="K51" s="38" t="s">
        <v>46</v>
      </c>
      <c r="L51" s="45"/>
    </row>
    <row r="52" spans="1:12" ht="25.5">
      <c r="A52" s="31"/>
      <c r="B52" s="31" t="s">
        <v>73</v>
      </c>
      <c r="C52" s="31"/>
      <c r="D52" s="37" t="s">
        <v>74</v>
      </c>
      <c r="E52" s="38">
        <v>3</v>
      </c>
      <c r="F52" s="38" t="s">
        <v>68</v>
      </c>
      <c r="G52" s="39"/>
      <c r="H52" s="38">
        <f t="shared" si="3"/>
        <v>0</v>
      </c>
      <c r="I52" s="40"/>
      <c r="J52" s="37" t="s">
        <v>75</v>
      </c>
      <c r="K52" s="38" t="s">
        <v>46</v>
      </c>
      <c r="L52" s="45"/>
    </row>
    <row r="53" spans="1:11" ht="12.75">
      <c r="A53" s="31"/>
      <c r="B53" s="31" t="s">
        <v>76</v>
      </c>
      <c r="C53" s="31"/>
      <c r="D53" s="37" t="s">
        <v>77</v>
      </c>
      <c r="E53" s="38">
        <v>1</v>
      </c>
      <c r="F53" s="38" t="s">
        <v>68</v>
      </c>
      <c r="G53" s="39"/>
      <c r="H53" s="38">
        <f t="shared" si="3"/>
        <v>0</v>
      </c>
      <c r="I53" s="40"/>
      <c r="J53" s="37"/>
      <c r="K53" s="38" t="s">
        <v>46</v>
      </c>
    </row>
    <row r="54" spans="1:11" ht="12.75">
      <c r="A54" s="31"/>
      <c r="B54" s="31" t="s">
        <v>78</v>
      </c>
      <c r="C54" s="31"/>
      <c r="D54" s="37" t="s">
        <v>98</v>
      </c>
      <c r="E54" s="38">
        <v>5</v>
      </c>
      <c r="F54" s="38" t="s">
        <v>40</v>
      </c>
      <c r="G54" s="39"/>
      <c r="H54" s="38">
        <f t="shared" si="3"/>
        <v>0</v>
      </c>
      <c r="I54" s="40"/>
      <c r="J54" s="37"/>
      <c r="K54" s="38" t="s">
        <v>46</v>
      </c>
    </row>
    <row r="55" spans="1:11" ht="25.5">
      <c r="A55" s="31"/>
      <c r="B55" s="31" t="s">
        <v>47</v>
      </c>
      <c r="C55" s="31"/>
      <c r="D55" s="37" t="s">
        <v>80</v>
      </c>
      <c r="E55" s="38">
        <v>0.05</v>
      </c>
      <c r="F55" s="38" t="s">
        <v>49</v>
      </c>
      <c r="G55" s="39"/>
      <c r="H55" s="38">
        <f t="shared" si="3"/>
        <v>0</v>
      </c>
      <c r="I55" s="40"/>
      <c r="J55" s="37"/>
      <c r="K55" s="38" t="s">
        <v>46</v>
      </c>
    </row>
    <row r="56" spans="1:11" ht="12.75">
      <c r="A56" s="31"/>
      <c r="B56" s="31" t="s">
        <v>99</v>
      </c>
      <c r="C56" s="31"/>
      <c r="D56" s="37" t="s">
        <v>100</v>
      </c>
      <c r="E56" s="38">
        <v>5</v>
      </c>
      <c r="F56" s="38" t="s">
        <v>40</v>
      </c>
      <c r="G56" s="39"/>
      <c r="H56" s="38">
        <f t="shared" si="3"/>
        <v>0</v>
      </c>
      <c r="I56" s="40"/>
      <c r="J56" s="37"/>
      <c r="K56" s="38" t="s">
        <v>46</v>
      </c>
    </row>
    <row r="57" spans="1:11" ht="12.75">
      <c r="A57" s="31"/>
      <c r="B57" s="31" t="s">
        <v>83</v>
      </c>
      <c r="C57" s="31"/>
      <c r="D57" s="37" t="s">
        <v>84</v>
      </c>
      <c r="E57" s="38">
        <v>1</v>
      </c>
      <c r="F57" s="38" t="s">
        <v>68</v>
      </c>
      <c r="G57" s="39"/>
      <c r="H57" s="38">
        <f t="shared" si="3"/>
        <v>0</v>
      </c>
      <c r="I57" s="40"/>
      <c r="J57" s="37"/>
      <c r="K57" s="38" t="s">
        <v>46</v>
      </c>
    </row>
    <row r="58" spans="1:11" ht="102">
      <c r="A58" s="31"/>
      <c r="B58" s="31"/>
      <c r="C58" s="31"/>
      <c r="D58" s="37" t="s">
        <v>101</v>
      </c>
      <c r="E58" s="38">
        <v>5</v>
      </c>
      <c r="F58" s="38" t="s">
        <v>40</v>
      </c>
      <c r="G58" s="39"/>
      <c r="H58" s="38">
        <f t="shared" si="3"/>
        <v>0</v>
      </c>
      <c r="I58" s="40"/>
      <c r="J58" s="46" t="s">
        <v>102</v>
      </c>
      <c r="K58" s="38"/>
    </row>
    <row r="59" spans="1:11" ht="12.75">
      <c r="A59" s="31"/>
      <c r="B59" s="31"/>
      <c r="C59" s="31"/>
      <c r="D59" s="37" t="s">
        <v>61</v>
      </c>
      <c r="E59" s="38">
        <v>0.05</v>
      </c>
      <c r="F59" s="38" t="s">
        <v>49</v>
      </c>
      <c r="G59" s="39"/>
      <c r="H59" s="38">
        <f t="shared" si="3"/>
        <v>0</v>
      </c>
      <c r="I59" s="40"/>
      <c r="J59" s="37"/>
      <c r="K59" s="38"/>
    </row>
    <row r="60" spans="1:11" ht="12.75">
      <c r="A60" s="31"/>
      <c r="B60" s="31"/>
      <c r="C60" s="31"/>
      <c r="D60" s="37" t="s">
        <v>87</v>
      </c>
      <c r="E60" s="38">
        <v>0.05</v>
      </c>
      <c r="F60" s="38" t="s">
        <v>43</v>
      </c>
      <c r="G60" s="39"/>
      <c r="H60" s="38">
        <f t="shared" si="3"/>
        <v>0</v>
      </c>
      <c r="I60" s="40"/>
      <c r="J60" s="37"/>
      <c r="K60" s="38"/>
    </row>
    <row r="61" spans="1:1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25.5">
      <c r="A62" s="31"/>
      <c r="B62" s="31"/>
      <c r="C62" s="42" t="s">
        <v>103</v>
      </c>
      <c r="D62" s="33"/>
      <c r="E62" s="31">
        <f>+E49</f>
        <v>16.5</v>
      </c>
      <c r="F62" s="31" t="s">
        <v>68</v>
      </c>
      <c r="G62" s="44">
        <f>+SUM(H63:H64)</f>
        <v>0</v>
      </c>
      <c r="H62" s="31"/>
      <c r="I62" s="35">
        <f>+E62*G62</f>
        <v>0</v>
      </c>
      <c r="J62" s="41" t="s">
        <v>104</v>
      </c>
      <c r="K62" s="31"/>
    </row>
    <row r="63" spans="1:11" ht="12.75">
      <c r="A63" s="31"/>
      <c r="B63" s="31" t="s">
        <v>105</v>
      </c>
      <c r="C63" s="31"/>
      <c r="D63" s="37" t="s">
        <v>106</v>
      </c>
      <c r="E63" s="38">
        <f>+0.2*3</f>
        <v>0.6000000000000001</v>
      </c>
      <c r="F63" s="38" t="s">
        <v>68</v>
      </c>
      <c r="G63" s="39"/>
      <c r="H63" s="38">
        <f>+E63*G63</f>
        <v>0</v>
      </c>
      <c r="I63" s="40"/>
      <c r="J63" s="37" t="s">
        <v>92</v>
      </c>
      <c r="K63" s="38" t="s">
        <v>46</v>
      </c>
    </row>
    <row r="64" spans="1:11" ht="12.75">
      <c r="A64" s="31"/>
      <c r="B64" s="31" t="s">
        <v>93</v>
      </c>
      <c r="C64" s="31"/>
      <c r="D64" s="37" t="s">
        <v>94</v>
      </c>
      <c r="E64" s="38">
        <f>+0.02*24</f>
        <v>0.48</v>
      </c>
      <c r="F64" s="38" t="s">
        <v>43</v>
      </c>
      <c r="G64" s="39"/>
      <c r="H64" s="38">
        <f>+E64*G64</f>
        <v>0</v>
      </c>
      <c r="I64" s="40"/>
      <c r="J64" s="37" t="s">
        <v>95</v>
      </c>
      <c r="K64" s="38" t="s">
        <v>46</v>
      </c>
    </row>
    <row r="65" spans="1:11" ht="12.75">
      <c r="A65" s="31"/>
      <c r="B65" s="31"/>
      <c r="C65" s="31"/>
      <c r="D65" s="33"/>
      <c r="E65" s="31"/>
      <c r="F65" s="31"/>
      <c r="G65" s="31"/>
      <c r="H65" s="31"/>
      <c r="I65" s="35"/>
      <c r="J65" s="33"/>
      <c r="K65" s="31"/>
    </row>
    <row r="66" spans="1:11" ht="12.75">
      <c r="A66" s="31"/>
      <c r="B66" s="31"/>
      <c r="C66" s="31"/>
      <c r="D66" s="33"/>
      <c r="E66" s="31"/>
      <c r="F66" s="31"/>
      <c r="G66" s="31"/>
      <c r="H66" s="31"/>
      <c r="I66" s="35"/>
      <c r="J66" s="33"/>
      <c r="K66" s="31"/>
    </row>
    <row r="67" spans="1:11" ht="12.75">
      <c r="A67" s="31"/>
      <c r="B67" s="31"/>
      <c r="C67" s="31"/>
      <c r="D67" s="33"/>
      <c r="E67" s="31"/>
      <c r="F67" s="31"/>
      <c r="G67" s="31"/>
      <c r="H67" s="31"/>
      <c r="I67" s="35"/>
      <c r="J67" s="33"/>
      <c r="K67" s="31"/>
    </row>
    <row r="68" spans="1:11" ht="12.75">
      <c r="A68" s="31"/>
      <c r="B68" s="31"/>
      <c r="C68" s="31"/>
      <c r="D68" s="33"/>
      <c r="E68" s="31"/>
      <c r="F68" s="31"/>
      <c r="G68" s="31"/>
      <c r="H68" s="31"/>
      <c r="I68" s="35"/>
      <c r="J68" s="33"/>
      <c r="K68" s="31"/>
    </row>
    <row r="69" spans="1:11" ht="89.25">
      <c r="A69" s="31"/>
      <c r="B69" s="31"/>
      <c r="C69" s="42" t="s">
        <v>107</v>
      </c>
      <c r="D69" s="33"/>
      <c r="E69" s="31">
        <v>57</v>
      </c>
      <c r="F69" s="31" t="s">
        <v>68</v>
      </c>
      <c r="G69" s="34">
        <f>+SUM(H73:H80)</f>
        <v>0</v>
      </c>
      <c r="H69" s="31"/>
      <c r="I69" s="35">
        <f>+E69*G69</f>
        <v>0</v>
      </c>
      <c r="J69" s="41" t="s">
        <v>108</v>
      </c>
      <c r="K69" s="31"/>
    </row>
    <row r="70" spans="1:11" ht="12.75">
      <c r="A70" s="31"/>
      <c r="B70" s="31"/>
      <c r="C70" s="31"/>
      <c r="D70" s="37" t="s">
        <v>70</v>
      </c>
      <c r="E70" s="38">
        <v>0.1</v>
      </c>
      <c r="F70" s="38" t="s">
        <v>43</v>
      </c>
      <c r="G70" s="39"/>
      <c r="H70" s="38">
        <f>+E70*G70</f>
        <v>0</v>
      </c>
      <c r="I70" s="40"/>
      <c r="J70" s="37"/>
      <c r="K70" s="38"/>
    </row>
    <row r="71" spans="1:11" ht="12.75">
      <c r="A71" s="31"/>
      <c r="B71" s="31" t="s">
        <v>71</v>
      </c>
      <c r="C71" s="31"/>
      <c r="D71" s="37" t="s">
        <v>72</v>
      </c>
      <c r="E71" s="38">
        <v>1</v>
      </c>
      <c r="F71" s="38" t="s">
        <v>68</v>
      </c>
      <c r="G71" s="39"/>
      <c r="H71" s="38"/>
      <c r="I71" s="40"/>
      <c r="J71" s="37"/>
      <c r="K71" s="38" t="s">
        <v>46</v>
      </c>
    </row>
    <row r="72" spans="1:11" ht="25.5">
      <c r="A72" s="31"/>
      <c r="B72" s="31" t="s">
        <v>73</v>
      </c>
      <c r="C72" s="31"/>
      <c r="D72" s="37" t="s">
        <v>74</v>
      </c>
      <c r="E72" s="38">
        <v>3</v>
      </c>
      <c r="F72" s="38" t="s">
        <v>68</v>
      </c>
      <c r="G72" s="39"/>
      <c r="H72" s="38"/>
      <c r="I72" s="40"/>
      <c r="J72" s="37" t="s">
        <v>75</v>
      </c>
      <c r="K72" s="38" t="s">
        <v>46</v>
      </c>
    </row>
    <row r="73" spans="1:11" ht="12.75">
      <c r="A73" s="31"/>
      <c r="B73" s="31" t="s">
        <v>76</v>
      </c>
      <c r="C73" s="31"/>
      <c r="D73" s="37" t="s">
        <v>77</v>
      </c>
      <c r="E73" s="38">
        <v>1</v>
      </c>
      <c r="F73" s="38" t="s">
        <v>68</v>
      </c>
      <c r="G73" s="39"/>
      <c r="H73" s="38">
        <f aca="true" t="shared" si="4" ref="H73:H80">+E73*G73</f>
        <v>0</v>
      </c>
      <c r="I73" s="40"/>
      <c r="J73" s="37"/>
      <c r="K73" s="38" t="s">
        <v>46</v>
      </c>
    </row>
    <row r="74" spans="1:11" ht="12.75">
      <c r="A74" s="31"/>
      <c r="B74" s="31" t="s">
        <v>78</v>
      </c>
      <c r="C74" s="31"/>
      <c r="D74" s="37" t="s">
        <v>98</v>
      </c>
      <c r="E74" s="38">
        <v>7</v>
      </c>
      <c r="F74" s="38" t="s">
        <v>40</v>
      </c>
      <c r="G74" s="39"/>
      <c r="H74" s="38">
        <f t="shared" si="4"/>
        <v>0</v>
      </c>
      <c r="I74" s="40"/>
      <c r="J74" s="37"/>
      <c r="K74" s="38" t="s">
        <v>46</v>
      </c>
    </row>
    <row r="75" spans="1:11" ht="25.5">
      <c r="A75" s="31"/>
      <c r="B75" s="31" t="s">
        <v>47</v>
      </c>
      <c r="C75" s="31"/>
      <c r="D75" s="37" t="s">
        <v>80</v>
      </c>
      <c r="E75" s="38">
        <v>0.07</v>
      </c>
      <c r="F75" s="38" t="s">
        <v>49</v>
      </c>
      <c r="G75" s="39"/>
      <c r="H75" s="38">
        <f t="shared" si="4"/>
        <v>0</v>
      </c>
      <c r="I75" s="40"/>
      <c r="J75" s="37"/>
      <c r="K75" s="38" t="s">
        <v>46</v>
      </c>
    </row>
    <row r="76" spans="1:11" ht="12.75">
      <c r="A76" s="31"/>
      <c r="B76" s="31" t="s">
        <v>99</v>
      </c>
      <c r="C76" s="31"/>
      <c r="D76" s="37" t="s">
        <v>100</v>
      </c>
      <c r="E76" s="38">
        <v>7</v>
      </c>
      <c r="F76" s="38" t="s">
        <v>40</v>
      </c>
      <c r="G76" s="39"/>
      <c r="H76" s="38">
        <f t="shared" si="4"/>
        <v>0</v>
      </c>
      <c r="I76" s="40"/>
      <c r="J76" s="37"/>
      <c r="K76" s="38" t="s">
        <v>46</v>
      </c>
    </row>
    <row r="77" spans="1:11" ht="12.75">
      <c r="A77" s="31"/>
      <c r="B77" s="31" t="s">
        <v>83</v>
      </c>
      <c r="C77" s="31"/>
      <c r="D77" s="37" t="s">
        <v>84</v>
      </c>
      <c r="E77" s="38">
        <v>1</v>
      </c>
      <c r="F77" s="38" t="s">
        <v>68</v>
      </c>
      <c r="G77" s="39"/>
      <c r="H77" s="38">
        <f t="shared" si="4"/>
        <v>0</v>
      </c>
      <c r="I77" s="40"/>
      <c r="J77" s="37"/>
      <c r="K77" s="38" t="s">
        <v>46</v>
      </c>
    </row>
    <row r="78" spans="1:11" ht="127.5">
      <c r="A78" s="31"/>
      <c r="B78" s="31"/>
      <c r="C78" s="31"/>
      <c r="D78" s="37" t="s">
        <v>101</v>
      </c>
      <c r="E78" s="38">
        <v>7</v>
      </c>
      <c r="F78" s="38" t="s">
        <v>40</v>
      </c>
      <c r="G78" s="39"/>
      <c r="H78" s="38">
        <f t="shared" si="4"/>
        <v>0</v>
      </c>
      <c r="I78" s="40"/>
      <c r="J78" s="37" t="s">
        <v>109</v>
      </c>
      <c r="K78" s="38"/>
    </row>
    <row r="79" spans="1:11" ht="12.75">
      <c r="A79" s="31"/>
      <c r="B79" s="31"/>
      <c r="C79" s="31"/>
      <c r="D79" s="37" t="s">
        <v>61</v>
      </c>
      <c r="E79" s="38">
        <v>0.07</v>
      </c>
      <c r="F79" s="38" t="s">
        <v>49</v>
      </c>
      <c r="G79" s="39"/>
      <c r="H79" s="38">
        <f t="shared" si="4"/>
        <v>0</v>
      </c>
      <c r="I79" s="40"/>
      <c r="J79" s="47"/>
      <c r="K79" s="38"/>
    </row>
    <row r="80" spans="1:11" ht="12.75">
      <c r="A80" s="31"/>
      <c r="B80" s="31"/>
      <c r="C80" s="31"/>
      <c r="D80" s="37" t="s">
        <v>87</v>
      </c>
      <c r="E80" s="38">
        <v>0.05</v>
      </c>
      <c r="F80" s="38" t="s">
        <v>43</v>
      </c>
      <c r="G80" s="39"/>
      <c r="H80" s="38">
        <f t="shared" si="4"/>
        <v>0</v>
      </c>
      <c r="I80" s="40"/>
      <c r="J80" s="37"/>
      <c r="K80" s="38"/>
    </row>
    <row r="81" spans="1:11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25.5">
      <c r="A82" s="31"/>
      <c r="B82" s="31"/>
      <c r="C82" s="42" t="s">
        <v>103</v>
      </c>
      <c r="D82" s="33"/>
      <c r="E82" s="31">
        <f>+E69</f>
        <v>57</v>
      </c>
      <c r="F82" s="31" t="s">
        <v>68</v>
      </c>
      <c r="G82" s="44">
        <f>+SUM(H83:H84)</f>
        <v>0</v>
      </c>
      <c r="H82" s="31"/>
      <c r="I82" s="35">
        <f>+E82*G82</f>
        <v>0</v>
      </c>
      <c r="J82" s="36" t="s">
        <v>110</v>
      </c>
      <c r="K82" s="31"/>
    </row>
    <row r="83" spans="1:11" ht="12.75">
      <c r="A83" s="31"/>
      <c r="B83" s="31" t="s">
        <v>105</v>
      </c>
      <c r="C83" s="31"/>
      <c r="D83" s="37" t="s">
        <v>106</v>
      </c>
      <c r="E83" s="38">
        <f>+0.2*3</f>
        <v>0.6000000000000001</v>
      </c>
      <c r="F83" s="38" t="s">
        <v>68</v>
      </c>
      <c r="G83" s="39"/>
      <c r="H83" s="38">
        <f>+E83*G83</f>
        <v>0</v>
      </c>
      <c r="I83" s="40"/>
      <c r="J83" s="37" t="s">
        <v>92</v>
      </c>
      <c r="K83" s="38" t="s">
        <v>46</v>
      </c>
    </row>
    <row r="84" spans="1:11" ht="12.75">
      <c r="A84" s="31"/>
      <c r="B84" s="31" t="s">
        <v>93</v>
      </c>
      <c r="C84" s="31"/>
      <c r="D84" s="37" t="s">
        <v>94</v>
      </c>
      <c r="E84" s="38">
        <f>+0.02*24</f>
        <v>0.48</v>
      </c>
      <c r="F84" s="38" t="s">
        <v>43</v>
      </c>
      <c r="G84" s="39"/>
      <c r="H84" s="38">
        <f>+E84*G84</f>
        <v>0</v>
      </c>
      <c r="I84" s="40"/>
      <c r="J84" s="37" t="s">
        <v>95</v>
      </c>
      <c r="K84" s="38" t="s">
        <v>46</v>
      </c>
    </row>
    <row r="85" spans="1:11" ht="12.75">
      <c r="A85" s="31"/>
      <c r="B85" s="31"/>
      <c r="C85" s="31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1"/>
      <c r="B86" s="31"/>
      <c r="C86" s="31"/>
      <c r="D86" s="33"/>
      <c r="E86" s="31"/>
      <c r="F86" s="31"/>
      <c r="G86" s="31"/>
      <c r="H86" s="31"/>
      <c r="I86" s="35"/>
      <c r="J86" s="33"/>
      <c r="K86" s="31"/>
    </row>
    <row r="87" spans="1:11" ht="25.5">
      <c r="A87" s="31"/>
      <c r="B87" s="31"/>
      <c r="C87" s="42" t="s">
        <v>111</v>
      </c>
      <c r="D87" s="33"/>
      <c r="E87" s="31">
        <v>8.6</v>
      </c>
      <c r="F87" s="31" t="s">
        <v>68</v>
      </c>
      <c r="G87" s="34">
        <f>+SUM(H88:H89)</f>
        <v>0</v>
      </c>
      <c r="H87" s="31"/>
      <c r="I87" s="35">
        <f>+E87*G87</f>
        <v>0</v>
      </c>
      <c r="J87" s="41" t="s">
        <v>112</v>
      </c>
      <c r="K87" s="31"/>
    </row>
    <row r="88" spans="1:11" ht="12.75">
      <c r="A88" s="31"/>
      <c r="B88" s="31" t="s">
        <v>113</v>
      </c>
      <c r="C88" s="31"/>
      <c r="D88" s="37" t="s">
        <v>114</v>
      </c>
      <c r="E88" s="38">
        <v>12</v>
      </c>
      <c r="F88" s="38" t="s">
        <v>40</v>
      </c>
      <c r="G88" s="39"/>
      <c r="H88" s="38">
        <f>+E88*G88</f>
        <v>0</v>
      </c>
      <c r="I88" s="40"/>
      <c r="J88" s="37"/>
      <c r="K88" s="38" t="s">
        <v>46</v>
      </c>
    </row>
    <row r="89" spans="1:11" ht="12.75">
      <c r="A89" s="31"/>
      <c r="B89" s="31"/>
      <c r="C89" s="31"/>
      <c r="D89" s="37" t="s">
        <v>115</v>
      </c>
      <c r="E89" s="38">
        <v>12</v>
      </c>
      <c r="F89" s="38" t="s">
        <v>40</v>
      </c>
      <c r="G89" s="39"/>
      <c r="H89" s="38">
        <f>+E89*G89</f>
        <v>0</v>
      </c>
      <c r="I89" s="40"/>
      <c r="J89" s="47" t="s">
        <v>116</v>
      </c>
      <c r="K89" s="38"/>
    </row>
    <row r="90" ht="12.75">
      <c r="I90"/>
    </row>
    <row r="91" spans="1:11" ht="38.25">
      <c r="A91" s="31"/>
      <c r="B91" s="31"/>
      <c r="C91" s="48" t="s">
        <v>117</v>
      </c>
      <c r="D91" s="33"/>
      <c r="E91" s="31">
        <v>27</v>
      </c>
      <c r="F91" s="31" t="s">
        <v>118</v>
      </c>
      <c r="G91" s="34">
        <f>+SUM(H92:H93)</f>
        <v>0</v>
      </c>
      <c r="H91" s="31"/>
      <c r="I91" s="35">
        <f>+E91*G91</f>
        <v>0</v>
      </c>
      <c r="J91" s="41" t="s">
        <v>119</v>
      </c>
      <c r="K91" s="31"/>
    </row>
    <row r="92" spans="1:11" ht="12.75">
      <c r="A92" s="31"/>
      <c r="B92" s="31" t="s">
        <v>113</v>
      </c>
      <c r="C92" s="31"/>
      <c r="D92" s="37" t="s">
        <v>120</v>
      </c>
      <c r="E92" s="38">
        <v>1</v>
      </c>
      <c r="F92" s="38" t="s">
        <v>118</v>
      </c>
      <c r="G92" s="39"/>
      <c r="H92" s="38">
        <f>+E92*G92</f>
        <v>0</v>
      </c>
      <c r="I92" s="40"/>
      <c r="J92" s="37"/>
      <c r="K92" s="38" t="s">
        <v>46</v>
      </c>
    </row>
    <row r="93" spans="1:11" ht="12.75">
      <c r="A93" s="31"/>
      <c r="B93" s="31"/>
      <c r="C93" s="31"/>
      <c r="D93" s="37" t="s">
        <v>121</v>
      </c>
      <c r="E93" s="38">
        <v>1</v>
      </c>
      <c r="F93" s="38" t="s">
        <v>118</v>
      </c>
      <c r="G93" s="39"/>
      <c r="H93" s="38">
        <f>+E93*G93</f>
        <v>0</v>
      </c>
      <c r="I93" s="40"/>
      <c r="J93" s="47"/>
      <c r="K93" s="38"/>
    </row>
    <row r="94" ht="12.75">
      <c r="I94"/>
    </row>
    <row r="95" spans="1:11" ht="25.5">
      <c r="A95" s="3"/>
      <c r="B95" s="31"/>
      <c r="C95" s="42" t="s">
        <v>122</v>
      </c>
      <c r="D95" s="33"/>
      <c r="E95" s="31">
        <v>4.2</v>
      </c>
      <c r="F95" s="44" t="s">
        <v>118</v>
      </c>
      <c r="G95" s="44">
        <f>+SUM(H96:H97)</f>
        <v>0</v>
      </c>
      <c r="H95" s="31"/>
      <c r="I95" s="35">
        <f>+E95*G95</f>
        <v>0</v>
      </c>
      <c r="J95" s="41" t="s">
        <v>123</v>
      </c>
      <c r="K95" s="3"/>
    </row>
    <row r="96" spans="1:11" ht="12.75">
      <c r="A96" s="3"/>
      <c r="B96" s="31" t="s">
        <v>83</v>
      </c>
      <c r="C96" s="31"/>
      <c r="D96" s="37" t="s">
        <v>124</v>
      </c>
      <c r="E96" s="38">
        <v>1</v>
      </c>
      <c r="F96" s="38" t="s">
        <v>118</v>
      </c>
      <c r="G96" s="39"/>
      <c r="H96" s="38">
        <f>+E96*G96</f>
        <v>0</v>
      </c>
      <c r="I96" s="40"/>
      <c r="J96" s="37"/>
      <c r="K96" s="38" t="s">
        <v>46</v>
      </c>
    </row>
    <row r="97" spans="1:11" ht="12.75">
      <c r="A97" s="3"/>
      <c r="B97" s="3"/>
      <c r="C97" s="3"/>
      <c r="D97" s="37" t="s">
        <v>125</v>
      </c>
      <c r="E97" s="38">
        <v>1</v>
      </c>
      <c r="F97" s="38" t="s">
        <v>118</v>
      </c>
      <c r="G97" s="39"/>
      <c r="H97" s="38">
        <f>+E97*G97</f>
        <v>0</v>
      </c>
      <c r="I97" s="40"/>
      <c r="J97" s="37"/>
      <c r="K97" s="38"/>
    </row>
    <row r="98" ht="12.75">
      <c r="I98"/>
    </row>
    <row r="99" spans="1:11" ht="63.75">
      <c r="A99" s="3"/>
      <c r="B99" s="31"/>
      <c r="C99" s="42" t="s">
        <v>126</v>
      </c>
      <c r="D99" s="33"/>
      <c r="E99" s="31">
        <v>4</v>
      </c>
      <c r="F99" s="44" t="s">
        <v>40</v>
      </c>
      <c r="G99" s="44">
        <f>+SUM(H100:H101)</f>
        <v>0</v>
      </c>
      <c r="H99" s="31"/>
      <c r="I99" s="35">
        <f>+E99*G99</f>
        <v>0</v>
      </c>
      <c r="J99" s="41" t="s">
        <v>127</v>
      </c>
      <c r="K99" s="3"/>
    </row>
    <row r="100" spans="1:11" ht="12.75">
      <c r="A100" s="3"/>
      <c r="B100" s="31" t="s">
        <v>83</v>
      </c>
      <c r="C100" s="31"/>
      <c r="D100" s="37" t="s">
        <v>128</v>
      </c>
      <c r="E100" s="38">
        <v>1</v>
      </c>
      <c r="F100" s="38" t="s">
        <v>40</v>
      </c>
      <c r="G100" s="39"/>
      <c r="H100" s="38">
        <f>+E100*G100</f>
        <v>0</v>
      </c>
      <c r="I100" s="40"/>
      <c r="J100" s="37"/>
      <c r="K100" s="38"/>
    </row>
    <row r="101" spans="1:11" ht="12.75">
      <c r="A101" s="3"/>
      <c r="B101" s="3"/>
      <c r="C101" s="3"/>
      <c r="D101" s="37" t="s">
        <v>129</v>
      </c>
      <c r="E101" s="38">
        <v>1</v>
      </c>
      <c r="F101" s="38" t="s">
        <v>40</v>
      </c>
      <c r="G101" s="39"/>
      <c r="H101" s="38">
        <f>+E101*G101</f>
        <v>0</v>
      </c>
      <c r="I101" s="40"/>
      <c r="J101" s="37"/>
      <c r="K101" s="38"/>
    </row>
    <row r="102" spans="1:11" ht="12.75">
      <c r="A102" s="3"/>
      <c r="B102" s="3"/>
      <c r="C102" s="3"/>
      <c r="D102" s="30"/>
      <c r="E102" s="3"/>
      <c r="F102" s="3"/>
      <c r="G102" s="3"/>
      <c r="H102" s="3"/>
      <c r="I102" s="24"/>
      <c r="J102" s="30"/>
      <c r="K102" s="3"/>
    </row>
    <row r="103" spans="1:11" ht="25.5">
      <c r="A103" s="3"/>
      <c r="B103" s="31"/>
      <c r="C103" s="42" t="s">
        <v>130</v>
      </c>
      <c r="D103" s="33"/>
      <c r="E103" s="31">
        <v>81</v>
      </c>
      <c r="F103" s="44" t="s">
        <v>68</v>
      </c>
      <c r="G103" s="44">
        <f>+SUM(H104:H105)</f>
        <v>0</v>
      </c>
      <c r="H103" s="31"/>
      <c r="I103" s="35">
        <f>+E103*G103</f>
        <v>0</v>
      </c>
      <c r="J103" s="41" t="s">
        <v>131</v>
      </c>
      <c r="K103" s="3"/>
    </row>
    <row r="104" spans="1:11" ht="12.75">
      <c r="A104" s="3"/>
      <c r="B104" s="31" t="s">
        <v>132</v>
      </c>
      <c r="C104" s="31"/>
      <c r="D104" s="37" t="s">
        <v>133</v>
      </c>
      <c r="E104" s="38">
        <v>0.15</v>
      </c>
      <c r="F104" s="38" t="s">
        <v>43</v>
      </c>
      <c r="G104" s="39"/>
      <c r="H104" s="38">
        <f>+E104*G104</f>
        <v>0</v>
      </c>
      <c r="I104" s="40"/>
      <c r="J104" s="37"/>
      <c r="K104" s="38" t="s">
        <v>46</v>
      </c>
    </row>
    <row r="105" spans="1:11" ht="12.75">
      <c r="A105" s="3"/>
      <c r="B105" s="3"/>
      <c r="C105" s="31"/>
      <c r="D105" s="37" t="s">
        <v>134</v>
      </c>
      <c r="E105" s="38">
        <v>0.15</v>
      </c>
      <c r="F105" s="38" t="s">
        <v>43</v>
      </c>
      <c r="G105" s="39"/>
      <c r="H105" s="38">
        <f>+E105*G105</f>
        <v>0</v>
      </c>
      <c r="I105" s="40"/>
      <c r="J105" s="37"/>
      <c r="K105" s="38"/>
    </row>
    <row r="106" spans="1:11" ht="12.75">
      <c r="A106" s="3"/>
      <c r="B106" s="3"/>
      <c r="C106" s="3"/>
      <c r="D106" s="30"/>
      <c r="E106" s="3"/>
      <c r="F106" s="3"/>
      <c r="G106" s="3"/>
      <c r="H106" s="3"/>
      <c r="I106" s="24"/>
      <c r="J106" s="30"/>
      <c r="K106" s="3"/>
    </row>
    <row r="107" spans="1:11" ht="12.75">
      <c r="A107" s="3"/>
      <c r="B107" s="3"/>
      <c r="C107" s="3"/>
      <c r="D107" s="30"/>
      <c r="E107" s="3"/>
      <c r="F107" s="3"/>
      <c r="G107" s="3"/>
      <c r="H107" s="3"/>
      <c r="I107" s="24"/>
      <c r="J107" s="30"/>
      <c r="K107" s="3"/>
    </row>
    <row r="108" spans="1:11" ht="12.75">
      <c r="A108" s="51" t="s">
        <v>13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1:11" ht="12.75">
      <c r="A109" s="51" t="s">
        <v>14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1" ht="12.75">
      <c r="A110" s="51" t="s">
        <v>15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1:11" ht="12.75">
      <c r="A111" s="51" t="s">
        <v>16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 ht="12.75">
      <c r="A112" s="51" t="s">
        <v>17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1:11" ht="12.75">
      <c r="A113" s="51" t="s">
        <v>18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1:11" ht="14.25" customHeight="1">
      <c r="A114" s="49" t="s">
        <v>19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2.75">
      <c r="A115" s="50" t="s">
        <v>20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</sheetData>
  <sheetProtection selectLockedCells="1" selectUnlockedCells="1"/>
  <mergeCells count="8">
    <mergeCell ref="A114:K114"/>
    <mergeCell ref="A115:K115"/>
    <mergeCell ref="A108:K108"/>
    <mergeCell ref="A109:K109"/>
    <mergeCell ref="A110:K110"/>
    <mergeCell ref="A111:K111"/>
    <mergeCell ref="A112:K112"/>
    <mergeCell ref="A113:K113"/>
  </mergeCells>
  <printOptions gridLines="1"/>
  <pageMargins left="0.2923611111111111" right="0.39375" top="0.63125" bottom="0.63125" header="0.39375" footer="0.39375"/>
  <pageSetup horizontalDpi="300" verticalDpi="300" orientation="landscape" paperSize="9" scale="75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Kubincová Adéla</dc:creator>
  <cp:keywords/>
  <dc:description/>
  <cp:lastModifiedBy>Bc. Landová Hana</cp:lastModifiedBy>
  <dcterms:created xsi:type="dcterms:W3CDTF">2018-08-28T11:08:26Z</dcterms:created>
  <dcterms:modified xsi:type="dcterms:W3CDTF">2018-08-29T11:13:34Z</dcterms:modified>
  <cp:category/>
  <cp:version/>
  <cp:contentType/>
  <cp:contentStatus/>
</cp:coreProperties>
</file>