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<sst xmlns="http://schemas.openxmlformats.org/spreadsheetml/2006/main" count="129" uniqueCount="42">
  <si>
    <t>Objednatel:</t>
  </si>
  <si>
    <r>
      <t xml:space="preserve">Dopravce: </t>
    </r>
    <r>
      <rPr>
        <b/>
        <sz val="12"/>
        <rFont val="Arial Narrow"/>
        <family val="2"/>
      </rPr>
      <t xml:space="preserve"> </t>
    </r>
  </si>
  <si>
    <t>Za období:</t>
  </si>
  <si>
    <t>Vysvětlivky</t>
  </si>
  <si>
    <t>x</t>
  </si>
  <si>
    <t>jede v pracovní dny</t>
  </si>
  <si>
    <t>Číslo linky</t>
  </si>
  <si>
    <t>Název linky</t>
  </si>
  <si>
    <t>Trasa z</t>
  </si>
  <si>
    <t>Trasa do</t>
  </si>
  <si>
    <t>Číslo spoje</t>
  </si>
  <si>
    <t>negativní značka v JŘ</t>
  </si>
  <si>
    <t>Cena v Kč/km</t>
  </si>
  <si>
    <t>Délka spoje v km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</si>
  <si>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</si>
  <si>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</si>
  <si>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</si>
  <si>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</si>
  <si>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</si>
  <si>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</si>
  <si>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</si>
  <si>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</si>
  <si>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</si>
  <si>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</si>
  <si>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 = (9) x (10)</t>
  </si>
  <si>
    <t>(12) = [(7) - (8)] x (11)</t>
  </si>
  <si>
    <t>Celkem</t>
  </si>
  <si>
    <t>Počet spojů za období</t>
  </si>
  <si>
    <t>Výkon
km za období</t>
  </si>
  <si>
    <t>Výpočet prokazatelné ztráty</t>
  </si>
  <si>
    <t>Tržba
v Kč/km</t>
  </si>
  <si>
    <t>Výpočet prokazatelné ztráty v MAD v Lovosicích po spojích</t>
  </si>
  <si>
    <t>Město Lovosice</t>
  </si>
  <si>
    <t>Městská autobusová doprava Lovosice</t>
  </si>
  <si>
    <t>Lovosice,,aut.nádr./LT</t>
  </si>
  <si>
    <t>Lovosice,,hřbitov/LT</t>
  </si>
  <si>
    <t>Lovosice,,záv.2/LT</t>
  </si>
  <si>
    <t>Lovosice,,záv.1/LT</t>
  </si>
  <si>
    <t>tržba na spoj bez DPH</t>
  </si>
  <si>
    <t>(13)</t>
  </si>
  <si>
    <t>x,31</t>
  </si>
  <si>
    <t>nejede od 31.12.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</si>
</sst>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#,##0_ ;\-#,##0\ "/>
    <numFmt numFmtId="166" formatCode="#,##0.00_ ;\-#,##0.00\ "/>
    <numFmt numFmtId="167" formatCode="#,##0\ &quot;Kč&quot;"/>
    <numFmt numFmtId="168" formatCode="#,##0.00\ &quot;Kč&quot;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56">
    <font>
      <sz val="10"/>
      <name val="Arial"/>
      <family val="0"/>
    </font>
    <font>
      <b/>
      <sz val="16"/>
      <name val="Arial"/>
      <family val="2"/>
    </font>
    <font>
      <sz val="12"/>
      <name val="Arial Narrow"/>
      <family val="2"/>
    </font>
    <font>
      <sz val="10"/>
      <name val="Arial CE"/>
      <family val="0"/>
    </font>
    <font>
      <b/>
      <sz val="12"/>
      <name val="Arial Narrow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0" fontId="34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0" xfId="48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left" vertical="center"/>
    </xf>
    <xf numFmtId="0" fontId="4" fillId="33" borderId="10" xfId="48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17" fontId="4" fillId="0" borderId="12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4" fontId="7" fillId="34" borderId="0" xfId="0" applyNumberFormat="1" applyFont="1" applyFill="1" applyBorder="1" applyAlignment="1" applyProtection="1">
      <alignment horizontal="center" textRotation="90" wrapText="1"/>
      <protection hidden="1"/>
    </xf>
    <xf numFmtId="0" fontId="7" fillId="34" borderId="0" xfId="49" applyFont="1" applyFill="1" applyBorder="1" applyAlignment="1" applyProtection="1">
      <alignment horizontal="center" vertical="center" wrapText="1"/>
      <protection hidden="1"/>
    </xf>
    <xf numFmtId="4" fontId="7" fillId="34" borderId="0" xfId="0" applyNumberFormat="1" applyFont="1" applyFill="1" applyBorder="1" applyAlignment="1" applyProtection="1">
      <alignment horizontal="left" textRotation="90" wrapText="1"/>
      <protection hidden="1"/>
    </xf>
    <xf numFmtId="0" fontId="0" fillId="0" borderId="0" xfId="0" applyFont="1" applyAlignment="1" applyProtection="1">
      <alignment/>
      <protection hidden="1"/>
    </xf>
    <xf numFmtId="49" fontId="8" fillId="35" borderId="0" xfId="49" applyNumberFormat="1" applyFont="1" applyFill="1" applyBorder="1" applyAlignment="1" applyProtection="1">
      <alignment horizontal="center" vertical="center" wrapText="1"/>
      <protection hidden="1"/>
    </xf>
    <xf numFmtId="49" fontId="8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0" xfId="49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4" fontId="10" fillId="36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49" applyFont="1" applyBorder="1" applyAlignment="1" applyProtection="1">
      <alignment horizontal="left" vertical="center"/>
      <protection hidden="1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2" fontId="10" fillId="33" borderId="13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1" fontId="5" fillId="0" borderId="13" xfId="49" applyNumberFormat="1" applyFont="1" applyFill="1" applyBorder="1" applyAlignment="1" applyProtection="1">
      <alignment horizontal="center" vertical="center" wrapText="1"/>
      <protection hidden="1"/>
    </xf>
    <xf numFmtId="4" fontId="7" fillId="34" borderId="0" xfId="0" applyNumberFormat="1" applyFont="1" applyFill="1" applyBorder="1" applyAlignment="1" applyProtection="1">
      <alignment horizontal="left" textRotation="90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49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locked="0"/>
    </xf>
    <xf numFmtId="49" fontId="11" fillId="35" borderId="0" xfId="49" applyNumberFormat="1" applyFont="1" applyFill="1" applyBorder="1" applyAlignment="1" applyProtection="1">
      <alignment horizontal="center" vertical="center" wrapText="1"/>
      <protection locked="0"/>
    </xf>
    <xf numFmtId="49" fontId="11" fillId="35" borderId="0" xfId="49" applyNumberFormat="1" applyFont="1" applyFill="1" applyBorder="1" applyAlignment="1" applyProtection="1">
      <alignment horizontal="center" vertical="center" wrapText="1"/>
      <protection hidden="1"/>
    </xf>
    <xf numFmtId="169" fontId="53" fillId="0" borderId="13" xfId="47" applyNumberFormat="1" applyFont="1" applyBorder="1" applyAlignment="1">
      <alignment horizontal="center" vertical="center"/>
      <protection/>
    </xf>
    <xf numFmtId="3" fontId="54" fillId="0" borderId="13" xfId="47" applyNumberFormat="1" applyFont="1" applyBorder="1" applyAlignment="1">
      <alignment horizontal="center" vertical="center"/>
      <protection/>
    </xf>
    <xf numFmtId="49" fontId="53" fillId="0" borderId="13" xfId="47" applyNumberFormat="1" applyFont="1" applyBorder="1" applyAlignment="1">
      <alignment horizontal="left" vertical="center"/>
      <protection/>
    </xf>
    <xf numFmtId="4" fontId="5" fillId="37" borderId="13" xfId="49" applyNumberFormat="1" applyFont="1" applyFill="1" applyBorder="1" applyAlignment="1" applyProtection="1">
      <alignment horizontal="right" vertical="center" wrapText="1" indent="1"/>
      <protection hidden="1"/>
    </xf>
    <xf numFmtId="4" fontId="10" fillId="37" borderId="13" xfId="49" applyNumberFormat="1" applyFont="1" applyFill="1" applyBorder="1" applyAlignment="1" applyProtection="1">
      <alignment horizontal="right" vertical="center" wrapText="1" indent="1"/>
      <protection hidden="1"/>
    </xf>
    <xf numFmtId="0" fontId="7" fillId="34" borderId="15" xfId="49" applyFont="1" applyFill="1" applyBorder="1" applyAlignment="1" applyProtection="1">
      <alignment horizontal="center" vertical="center" wrapText="1"/>
      <protection hidden="1"/>
    </xf>
    <xf numFmtId="0" fontId="0" fillId="34" borderId="15" xfId="49" applyFont="1" applyFill="1" applyBorder="1" applyAlignment="1" applyProtection="1">
      <alignment horizontal="center" vertical="center" wrapText="1"/>
      <protection hidden="1"/>
    </xf>
    <xf numFmtId="0" fontId="0" fillId="34" borderId="15" xfId="49" applyFont="1" applyFill="1" applyBorder="1" applyAlignment="1" applyProtection="1">
      <alignment horizontal="center" vertical="center" wrapText="1"/>
      <protection locked="0"/>
    </xf>
    <xf numFmtId="2" fontId="7" fillId="34" borderId="15" xfId="49" applyNumberFormat="1" applyFont="1" applyFill="1" applyBorder="1" applyAlignment="1" applyProtection="1">
      <alignment horizontal="center" vertical="center" wrapText="1"/>
      <protection hidden="1"/>
    </xf>
    <xf numFmtId="4" fontId="7" fillId="37" borderId="15" xfId="49" applyNumberFormat="1" applyFont="1" applyFill="1" applyBorder="1" applyAlignment="1" applyProtection="1">
      <alignment horizontal="right" wrapText="1" indent="1"/>
      <protection hidden="1"/>
    </xf>
    <xf numFmtId="169" fontId="55" fillId="0" borderId="0" xfId="0" applyNumberFormat="1" applyFont="1" applyAlignment="1">
      <alignment horizontal="right" vertical="center"/>
    </xf>
    <xf numFmtId="4" fontId="10" fillId="2" borderId="15" xfId="49" applyNumberFormat="1" applyFont="1" applyFill="1" applyBorder="1" applyAlignment="1" applyProtection="1">
      <alignment horizontal="right" vertical="center" wrapText="1"/>
      <protection hidden="1"/>
    </xf>
    <xf numFmtId="4" fontId="10" fillId="2" borderId="13" xfId="0" applyNumberFormat="1" applyFont="1" applyFill="1" applyBorder="1" applyAlignment="1">
      <alignment horizontal="righ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říloha 3_ZVS ČD na rok 2005 novela 041012" xfId="48"/>
    <cellStyle name="normální_Příloha č. 1" xfId="49"/>
    <cellStyle name="Poznámka" xfId="50"/>
    <cellStyle name="Poznámka 2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K15" sqref="K15:K37"/>
    </sheetView>
  </sheetViews>
  <sheetFormatPr defaultColWidth="9.140625" defaultRowHeight="12.75"/>
  <cols>
    <col min="1" max="1" width="10.57421875" style="2" customWidth="1"/>
    <col min="2" max="2" width="41.8515625" style="2" customWidth="1"/>
    <col min="3" max="4" width="26.7109375" style="2" customWidth="1"/>
    <col min="5" max="5" width="9.7109375" style="2" customWidth="1"/>
    <col min="6" max="6" width="9.7109375" style="28" customWidth="1"/>
    <col min="7" max="9" width="9.7109375" style="2" customWidth="1"/>
    <col min="10" max="10" width="11.421875" style="2" customWidth="1"/>
    <col min="11" max="11" width="16.28125" style="9" customWidth="1"/>
    <col min="12" max="12" width="14.140625" style="2" customWidth="1"/>
    <col min="13" max="13" width="19.28125" style="2" customWidth="1"/>
    <col min="14" max="14" width="8.28125" style="2" customWidth="1"/>
    <col min="15" max="15" width="2.140625" style="2" customWidth="1"/>
    <col min="16" max="16384" width="9.140625" style="2" customWidth="1"/>
  </cols>
  <sheetData>
    <row r="1" ht="31.5" customHeight="1">
      <c r="A1" s="1" t="s">
        <v>31</v>
      </c>
    </row>
    <row r="2" ht="13.5" thickBot="1"/>
    <row r="3" spans="1:2" ht="18.75" customHeight="1">
      <c r="A3" s="3" t="s">
        <v>0</v>
      </c>
      <c r="B3" s="4" t="s">
        <v>32</v>
      </c>
    </row>
    <row r="4" spans="1:2" ht="18.75" customHeight="1">
      <c r="A4" s="5"/>
      <c r="B4" s="6"/>
    </row>
    <row r="5" spans="1:2" ht="18.75" customHeight="1">
      <c r="A5" s="3" t="s">
        <v>1</v>
      </c>
      <c r="B5" s="7"/>
    </row>
    <row r="6" spans="1:2" ht="18.75" customHeight="1" thickBot="1">
      <c r="A6" s="3" t="s">
        <v>2</v>
      </c>
      <c r="B6" s="21"/>
    </row>
    <row r="8" ht="12.75">
      <c r="A8" s="2" t="s">
        <v>3</v>
      </c>
    </row>
    <row r="9" spans="1:3" ht="12.75">
      <c r="A9" s="8" t="s">
        <v>4</v>
      </c>
      <c r="B9" s="9" t="s">
        <v>5</v>
      </c>
      <c r="C9" s="8">
        <v>22</v>
      </c>
    </row>
    <row r="10" spans="1:3" ht="12.75">
      <c r="A10" s="8" t="s">
        <v>40</v>
      </c>
      <c r="B10" s="9" t="s">
        <v>41</v>
      </c>
      <c r="C10" s="8">
        <v>22</v>
      </c>
    </row>
    <row r="11" spans="1:3" ht="12.75">
      <c r="A11" s="8"/>
      <c r="B11" s="9"/>
      <c r="C11" s="10">
        <v>0</v>
      </c>
    </row>
    <row r="12" spans="1:13" s="14" customFormat="1" ht="78" customHeigh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  <c r="F12" s="25" t="s">
        <v>11</v>
      </c>
      <c r="G12" s="13" t="s">
        <v>12</v>
      </c>
      <c r="H12" s="13" t="s">
        <v>38</v>
      </c>
      <c r="I12" s="13" t="s">
        <v>30</v>
      </c>
      <c r="J12" s="13" t="s">
        <v>13</v>
      </c>
      <c r="K12" s="13" t="s">
        <v>27</v>
      </c>
      <c r="L12" s="12" t="s">
        <v>28</v>
      </c>
      <c r="M12" s="12" t="s">
        <v>29</v>
      </c>
    </row>
    <row r="13" spans="1:13" s="14" customFormat="1" ht="12.75">
      <c r="A13" s="15" t="s">
        <v>14</v>
      </c>
      <c r="B13" s="15" t="s">
        <v>15</v>
      </c>
      <c r="C13" s="15" t="s">
        <v>16</v>
      </c>
      <c r="D13" s="15" t="s">
        <v>17</v>
      </c>
      <c r="E13" s="15" t="s">
        <v>18</v>
      </c>
      <c r="F13" s="29" t="s">
        <v>19</v>
      </c>
      <c r="G13" s="15" t="s">
        <v>20</v>
      </c>
      <c r="H13" s="15" t="s">
        <v>39</v>
      </c>
      <c r="I13" s="15" t="s">
        <v>21</v>
      </c>
      <c r="J13" s="15" t="s">
        <v>22</v>
      </c>
      <c r="K13" s="30" t="s">
        <v>23</v>
      </c>
      <c r="L13" s="16" t="s">
        <v>24</v>
      </c>
      <c r="M13" s="16" t="s">
        <v>25</v>
      </c>
    </row>
    <row r="14" spans="1:13" s="14" customFormat="1" ht="12.75" customHeight="1">
      <c r="A14" s="17"/>
      <c r="B14" s="17"/>
      <c r="C14" s="17"/>
      <c r="D14" s="17"/>
      <c r="E14" s="17"/>
      <c r="F14" s="29"/>
      <c r="G14" s="17"/>
      <c r="H14" s="17"/>
      <c r="I14" s="17"/>
      <c r="J14" s="17"/>
      <c r="K14" s="30"/>
      <c r="L14" s="17"/>
      <c r="M14" s="17"/>
    </row>
    <row r="15" spans="1:14" s="18" customFormat="1" ht="12.75" customHeight="1">
      <c r="A15" s="20">
        <v>558001</v>
      </c>
      <c r="B15" s="27" t="s">
        <v>33</v>
      </c>
      <c r="C15" s="33" t="s">
        <v>34</v>
      </c>
      <c r="D15" s="33" t="s">
        <v>35</v>
      </c>
      <c r="E15" s="32">
        <v>1</v>
      </c>
      <c r="F15" s="26" t="s">
        <v>4</v>
      </c>
      <c r="G15" s="19"/>
      <c r="H15" s="43"/>
      <c r="I15" s="22">
        <f>H15/L15</f>
        <v>0</v>
      </c>
      <c r="J15" s="31">
        <v>3.9</v>
      </c>
      <c r="K15" s="24">
        <f>C9</f>
        <v>22</v>
      </c>
      <c r="L15" s="34">
        <f>J15*K15</f>
        <v>85.8</v>
      </c>
      <c r="M15" s="35">
        <f>(G15-I15)*L15</f>
        <v>0</v>
      </c>
      <c r="N15" s="41"/>
    </row>
    <row r="16" spans="1:14" s="18" customFormat="1" ht="12.75" customHeight="1">
      <c r="A16" s="20">
        <v>558001</v>
      </c>
      <c r="B16" s="27" t="s">
        <v>33</v>
      </c>
      <c r="C16" s="33" t="s">
        <v>35</v>
      </c>
      <c r="D16" s="33" t="s">
        <v>36</v>
      </c>
      <c r="E16" s="32">
        <v>2</v>
      </c>
      <c r="F16" s="26" t="s">
        <v>4</v>
      </c>
      <c r="G16" s="19"/>
      <c r="H16" s="43"/>
      <c r="I16" s="22">
        <f aca="true" t="shared" si="0" ref="I16:I37">H16/L16</f>
        <v>0</v>
      </c>
      <c r="J16" s="31">
        <v>5.4</v>
      </c>
      <c r="K16" s="24">
        <f>C9</f>
        <v>22</v>
      </c>
      <c r="L16" s="34">
        <f aca="true" t="shared" si="1" ref="L16:L37">J16*K16</f>
        <v>118.80000000000001</v>
      </c>
      <c r="M16" s="35">
        <f aca="true" t="shared" si="2" ref="M16:M37">(G16-I16)*L16</f>
        <v>0</v>
      </c>
      <c r="N16" s="41"/>
    </row>
    <row r="17" spans="1:14" s="18" customFormat="1" ht="12.75" customHeight="1">
      <c r="A17" s="20">
        <v>558001</v>
      </c>
      <c r="B17" s="27" t="s">
        <v>33</v>
      </c>
      <c r="C17" s="33" t="s">
        <v>36</v>
      </c>
      <c r="D17" s="33" t="s">
        <v>35</v>
      </c>
      <c r="E17" s="32">
        <v>3</v>
      </c>
      <c r="F17" s="26" t="s">
        <v>4</v>
      </c>
      <c r="G17" s="19"/>
      <c r="H17" s="43"/>
      <c r="I17" s="22">
        <f t="shared" si="0"/>
        <v>0</v>
      </c>
      <c r="J17" s="31">
        <v>6.2</v>
      </c>
      <c r="K17" s="24">
        <f>C9</f>
        <v>22</v>
      </c>
      <c r="L17" s="34">
        <f t="shared" si="1"/>
        <v>136.4</v>
      </c>
      <c r="M17" s="35">
        <f t="shared" si="2"/>
        <v>0</v>
      </c>
      <c r="N17" s="41"/>
    </row>
    <row r="18" spans="1:14" s="18" customFormat="1" ht="12.75" customHeight="1">
      <c r="A18" s="20">
        <v>558001</v>
      </c>
      <c r="B18" s="27" t="s">
        <v>33</v>
      </c>
      <c r="C18" s="33" t="s">
        <v>35</v>
      </c>
      <c r="D18" s="33" t="s">
        <v>36</v>
      </c>
      <c r="E18" s="32">
        <v>4</v>
      </c>
      <c r="F18" s="26" t="s">
        <v>4</v>
      </c>
      <c r="G18" s="19"/>
      <c r="H18" s="43"/>
      <c r="I18" s="22">
        <f t="shared" si="0"/>
        <v>0</v>
      </c>
      <c r="J18" s="31">
        <v>5.4</v>
      </c>
      <c r="K18" s="24">
        <f>C9</f>
        <v>22</v>
      </c>
      <c r="L18" s="34">
        <f t="shared" si="1"/>
        <v>118.80000000000001</v>
      </c>
      <c r="M18" s="35">
        <f t="shared" si="2"/>
        <v>0</v>
      </c>
      <c r="N18" s="41"/>
    </row>
    <row r="19" spans="1:14" s="18" customFormat="1" ht="12.75" customHeight="1">
      <c r="A19" s="20">
        <v>558001</v>
      </c>
      <c r="B19" s="27" t="s">
        <v>33</v>
      </c>
      <c r="C19" s="33" t="s">
        <v>36</v>
      </c>
      <c r="D19" s="33" t="s">
        <v>35</v>
      </c>
      <c r="E19" s="32">
        <v>5</v>
      </c>
      <c r="F19" s="26" t="s">
        <v>4</v>
      </c>
      <c r="G19" s="19"/>
      <c r="H19" s="43"/>
      <c r="I19" s="22">
        <f t="shared" si="0"/>
        <v>0</v>
      </c>
      <c r="J19" s="31">
        <v>9.2</v>
      </c>
      <c r="K19" s="24">
        <f>C9</f>
        <v>22</v>
      </c>
      <c r="L19" s="34">
        <f t="shared" si="1"/>
        <v>202.39999999999998</v>
      </c>
      <c r="M19" s="35">
        <f t="shared" si="2"/>
        <v>0</v>
      </c>
      <c r="N19" s="41"/>
    </row>
    <row r="20" spans="1:14" s="18" customFormat="1" ht="12.75" customHeight="1">
      <c r="A20" s="20">
        <v>558001</v>
      </c>
      <c r="B20" s="27" t="s">
        <v>33</v>
      </c>
      <c r="C20" s="33" t="s">
        <v>35</v>
      </c>
      <c r="D20" s="33" t="s">
        <v>37</v>
      </c>
      <c r="E20" s="32">
        <v>6</v>
      </c>
      <c r="F20" s="26" t="s">
        <v>4</v>
      </c>
      <c r="G20" s="19"/>
      <c r="H20" s="43"/>
      <c r="I20" s="22">
        <f t="shared" si="0"/>
        <v>0</v>
      </c>
      <c r="J20" s="31">
        <v>5.3</v>
      </c>
      <c r="K20" s="24">
        <f>C9</f>
        <v>22</v>
      </c>
      <c r="L20" s="34">
        <f t="shared" si="1"/>
        <v>116.6</v>
      </c>
      <c r="M20" s="35">
        <f t="shared" si="2"/>
        <v>0</v>
      </c>
      <c r="N20" s="41"/>
    </row>
    <row r="21" spans="1:14" s="18" customFormat="1" ht="12.75" customHeight="1">
      <c r="A21" s="20">
        <v>558001</v>
      </c>
      <c r="B21" s="27" t="s">
        <v>33</v>
      </c>
      <c r="C21" s="33" t="s">
        <v>37</v>
      </c>
      <c r="D21" s="33" t="s">
        <v>35</v>
      </c>
      <c r="E21" s="32">
        <v>7</v>
      </c>
      <c r="F21" s="26" t="s">
        <v>4</v>
      </c>
      <c r="G21" s="19"/>
      <c r="H21" s="43"/>
      <c r="I21" s="22">
        <f t="shared" si="0"/>
        <v>0</v>
      </c>
      <c r="J21" s="31">
        <v>8.7</v>
      </c>
      <c r="K21" s="24">
        <f>C9</f>
        <v>22</v>
      </c>
      <c r="L21" s="34">
        <f t="shared" si="1"/>
        <v>191.39999999999998</v>
      </c>
      <c r="M21" s="35">
        <f t="shared" si="2"/>
        <v>0</v>
      </c>
      <c r="N21" s="41"/>
    </row>
    <row r="22" spans="1:14" s="18" customFormat="1" ht="12.75" customHeight="1">
      <c r="A22" s="20">
        <v>558001</v>
      </c>
      <c r="B22" s="27" t="s">
        <v>33</v>
      </c>
      <c r="C22" s="33" t="s">
        <v>35</v>
      </c>
      <c r="D22" s="33" t="s">
        <v>37</v>
      </c>
      <c r="E22" s="32">
        <v>8</v>
      </c>
      <c r="F22" s="26" t="s">
        <v>4</v>
      </c>
      <c r="G22" s="19"/>
      <c r="H22" s="43"/>
      <c r="I22" s="22">
        <f t="shared" si="0"/>
        <v>0</v>
      </c>
      <c r="J22" s="31">
        <v>5.3</v>
      </c>
      <c r="K22" s="24">
        <f>C9</f>
        <v>22</v>
      </c>
      <c r="L22" s="34">
        <f t="shared" si="1"/>
        <v>116.6</v>
      </c>
      <c r="M22" s="35">
        <f t="shared" si="2"/>
        <v>0</v>
      </c>
      <c r="N22" s="41"/>
    </row>
    <row r="23" spans="1:14" s="18" customFormat="1" ht="12.75" customHeight="1">
      <c r="A23" s="20">
        <v>558001</v>
      </c>
      <c r="B23" s="27" t="s">
        <v>33</v>
      </c>
      <c r="C23" s="33" t="s">
        <v>37</v>
      </c>
      <c r="D23" s="33" t="s">
        <v>35</v>
      </c>
      <c r="E23" s="32">
        <v>9</v>
      </c>
      <c r="F23" s="26" t="s">
        <v>4</v>
      </c>
      <c r="G23" s="19"/>
      <c r="H23" s="43"/>
      <c r="I23" s="22">
        <f t="shared" si="0"/>
        <v>0</v>
      </c>
      <c r="J23" s="31">
        <v>5.7</v>
      </c>
      <c r="K23" s="24">
        <f>C9</f>
        <v>22</v>
      </c>
      <c r="L23" s="34">
        <f t="shared" si="1"/>
        <v>125.4</v>
      </c>
      <c r="M23" s="35">
        <f t="shared" si="2"/>
        <v>0</v>
      </c>
      <c r="N23" s="41"/>
    </row>
    <row r="24" spans="1:14" s="18" customFormat="1" ht="12.75" customHeight="1">
      <c r="A24" s="20">
        <v>558001</v>
      </c>
      <c r="B24" s="27" t="s">
        <v>33</v>
      </c>
      <c r="C24" s="33" t="s">
        <v>35</v>
      </c>
      <c r="D24" s="33" t="s">
        <v>37</v>
      </c>
      <c r="E24" s="32">
        <v>10</v>
      </c>
      <c r="F24" s="26" t="s">
        <v>4</v>
      </c>
      <c r="G24" s="19"/>
      <c r="H24" s="43"/>
      <c r="I24" s="22">
        <f t="shared" si="0"/>
        <v>0</v>
      </c>
      <c r="J24" s="31">
        <v>8.3</v>
      </c>
      <c r="K24" s="24">
        <f>C9</f>
        <v>22</v>
      </c>
      <c r="L24" s="34">
        <f t="shared" si="1"/>
        <v>182.60000000000002</v>
      </c>
      <c r="M24" s="35">
        <f t="shared" si="2"/>
        <v>0</v>
      </c>
      <c r="N24" s="41"/>
    </row>
    <row r="25" spans="1:14" s="18" customFormat="1" ht="12.75" customHeight="1">
      <c r="A25" s="20">
        <v>558001</v>
      </c>
      <c r="B25" s="27" t="s">
        <v>33</v>
      </c>
      <c r="C25" s="33" t="s">
        <v>37</v>
      </c>
      <c r="D25" s="33" t="s">
        <v>35</v>
      </c>
      <c r="E25" s="32">
        <v>11</v>
      </c>
      <c r="F25" s="26" t="s">
        <v>4</v>
      </c>
      <c r="G25" s="19"/>
      <c r="H25" s="43"/>
      <c r="I25" s="22">
        <f t="shared" si="0"/>
        <v>0</v>
      </c>
      <c r="J25" s="31">
        <v>5.7</v>
      </c>
      <c r="K25" s="24">
        <f>C9</f>
        <v>22</v>
      </c>
      <c r="L25" s="34">
        <f>J25*K25</f>
        <v>125.4</v>
      </c>
      <c r="M25" s="35">
        <f>(G25-I25)*L25</f>
        <v>0</v>
      </c>
      <c r="N25" s="41"/>
    </row>
    <row r="26" spans="1:14" s="18" customFormat="1" ht="12.75" customHeight="1">
      <c r="A26" s="20">
        <v>558001</v>
      </c>
      <c r="B26" s="27" t="s">
        <v>33</v>
      </c>
      <c r="C26" s="33" t="s">
        <v>35</v>
      </c>
      <c r="D26" s="33" t="s">
        <v>37</v>
      </c>
      <c r="E26" s="32">
        <v>12</v>
      </c>
      <c r="F26" s="26" t="s">
        <v>4</v>
      </c>
      <c r="G26" s="19"/>
      <c r="H26" s="43"/>
      <c r="I26" s="22">
        <f t="shared" si="0"/>
        <v>0</v>
      </c>
      <c r="J26" s="31">
        <v>5.3</v>
      </c>
      <c r="K26" s="24">
        <f>C9</f>
        <v>22</v>
      </c>
      <c r="L26" s="34">
        <f t="shared" si="1"/>
        <v>116.6</v>
      </c>
      <c r="M26" s="35">
        <f t="shared" si="2"/>
        <v>0</v>
      </c>
      <c r="N26" s="41"/>
    </row>
    <row r="27" spans="1:14" s="18" customFormat="1" ht="12.75" customHeight="1">
      <c r="A27" s="20">
        <v>558001</v>
      </c>
      <c r="B27" s="27" t="s">
        <v>33</v>
      </c>
      <c r="C27" s="33" t="s">
        <v>37</v>
      </c>
      <c r="D27" s="33" t="s">
        <v>35</v>
      </c>
      <c r="E27" s="32">
        <v>13</v>
      </c>
      <c r="F27" s="26" t="s">
        <v>4</v>
      </c>
      <c r="G27" s="19"/>
      <c r="H27" s="43"/>
      <c r="I27" s="22">
        <f t="shared" si="0"/>
        <v>0</v>
      </c>
      <c r="J27" s="31">
        <v>5.7</v>
      </c>
      <c r="K27" s="24">
        <f>C9</f>
        <v>22</v>
      </c>
      <c r="L27" s="34">
        <f t="shared" si="1"/>
        <v>125.4</v>
      </c>
      <c r="M27" s="35">
        <f t="shared" si="2"/>
        <v>0</v>
      </c>
      <c r="N27" s="41"/>
    </row>
    <row r="28" spans="1:14" s="18" customFormat="1" ht="12.75" customHeight="1">
      <c r="A28" s="20">
        <v>558001</v>
      </c>
      <c r="B28" s="27" t="s">
        <v>33</v>
      </c>
      <c r="C28" s="33" t="s">
        <v>35</v>
      </c>
      <c r="D28" s="33" t="s">
        <v>37</v>
      </c>
      <c r="E28" s="32">
        <v>14</v>
      </c>
      <c r="F28" s="26" t="s">
        <v>4</v>
      </c>
      <c r="G28" s="19"/>
      <c r="H28" s="43"/>
      <c r="I28" s="22">
        <f t="shared" si="0"/>
        <v>0</v>
      </c>
      <c r="J28" s="31">
        <v>8.3</v>
      </c>
      <c r="K28" s="24">
        <f>C9</f>
        <v>22</v>
      </c>
      <c r="L28" s="34">
        <f t="shared" si="1"/>
        <v>182.60000000000002</v>
      </c>
      <c r="M28" s="35">
        <f t="shared" si="2"/>
        <v>0</v>
      </c>
      <c r="N28" s="41"/>
    </row>
    <row r="29" spans="1:14" s="18" customFormat="1" ht="12.75" customHeight="1">
      <c r="A29" s="20">
        <v>558001</v>
      </c>
      <c r="B29" s="27" t="s">
        <v>33</v>
      </c>
      <c r="C29" s="33" t="s">
        <v>37</v>
      </c>
      <c r="D29" s="33" t="s">
        <v>35</v>
      </c>
      <c r="E29" s="32">
        <v>15</v>
      </c>
      <c r="F29" s="26" t="s">
        <v>4</v>
      </c>
      <c r="G29" s="19"/>
      <c r="H29" s="43"/>
      <c r="I29" s="22">
        <f t="shared" si="0"/>
        <v>0</v>
      </c>
      <c r="J29" s="31">
        <v>6.7</v>
      </c>
      <c r="K29" s="24">
        <f>C9</f>
        <v>22</v>
      </c>
      <c r="L29" s="34">
        <f t="shared" si="1"/>
        <v>147.4</v>
      </c>
      <c r="M29" s="35">
        <f t="shared" si="2"/>
        <v>0</v>
      </c>
      <c r="N29" s="41"/>
    </row>
    <row r="30" spans="1:14" s="18" customFormat="1" ht="12.75" customHeight="1">
      <c r="A30" s="20">
        <v>558001</v>
      </c>
      <c r="B30" s="27" t="s">
        <v>33</v>
      </c>
      <c r="C30" s="33" t="s">
        <v>35</v>
      </c>
      <c r="D30" s="33" t="s">
        <v>36</v>
      </c>
      <c r="E30" s="32">
        <v>16</v>
      </c>
      <c r="F30" s="26" t="s">
        <v>4</v>
      </c>
      <c r="G30" s="19"/>
      <c r="H30" s="43"/>
      <c r="I30" s="22">
        <f t="shared" si="0"/>
        <v>0</v>
      </c>
      <c r="J30" s="31">
        <v>5.8</v>
      </c>
      <c r="K30" s="24">
        <f>C9</f>
        <v>22</v>
      </c>
      <c r="L30" s="34">
        <f t="shared" si="1"/>
        <v>127.6</v>
      </c>
      <c r="M30" s="35">
        <f t="shared" si="2"/>
        <v>0</v>
      </c>
      <c r="N30" s="41"/>
    </row>
    <row r="31" spans="1:14" s="18" customFormat="1" ht="12.75" customHeight="1">
      <c r="A31" s="20">
        <v>558001</v>
      </c>
      <c r="B31" s="27" t="s">
        <v>33</v>
      </c>
      <c r="C31" s="33" t="s">
        <v>36</v>
      </c>
      <c r="D31" s="33" t="s">
        <v>35</v>
      </c>
      <c r="E31" s="32">
        <v>17</v>
      </c>
      <c r="F31" s="26" t="s">
        <v>4</v>
      </c>
      <c r="G31" s="19"/>
      <c r="H31" s="43"/>
      <c r="I31" s="22">
        <f t="shared" si="0"/>
        <v>0</v>
      </c>
      <c r="J31" s="31">
        <v>6.2</v>
      </c>
      <c r="K31" s="24">
        <f>C9</f>
        <v>22</v>
      </c>
      <c r="L31" s="34">
        <f t="shared" si="1"/>
        <v>136.4</v>
      </c>
      <c r="M31" s="35">
        <f t="shared" si="2"/>
        <v>0</v>
      </c>
      <c r="N31" s="41"/>
    </row>
    <row r="32" spans="1:14" s="18" customFormat="1" ht="12.75" customHeight="1">
      <c r="A32" s="20">
        <v>558001</v>
      </c>
      <c r="B32" s="27" t="s">
        <v>33</v>
      </c>
      <c r="C32" s="33" t="s">
        <v>35</v>
      </c>
      <c r="D32" s="33" t="s">
        <v>36</v>
      </c>
      <c r="E32" s="32">
        <v>18</v>
      </c>
      <c r="F32" s="26" t="s">
        <v>4</v>
      </c>
      <c r="G32" s="19"/>
      <c r="H32" s="43"/>
      <c r="I32" s="22">
        <f t="shared" si="0"/>
        <v>0</v>
      </c>
      <c r="J32" s="31">
        <v>5.8</v>
      </c>
      <c r="K32" s="24">
        <f>C9</f>
        <v>22</v>
      </c>
      <c r="L32" s="34">
        <f t="shared" si="1"/>
        <v>127.6</v>
      </c>
      <c r="M32" s="35">
        <f t="shared" si="2"/>
        <v>0</v>
      </c>
      <c r="N32" s="41"/>
    </row>
    <row r="33" spans="1:14" s="18" customFormat="1" ht="12.75" customHeight="1">
      <c r="A33" s="20">
        <v>558001</v>
      </c>
      <c r="B33" s="27" t="s">
        <v>33</v>
      </c>
      <c r="C33" s="33" t="s">
        <v>36</v>
      </c>
      <c r="D33" s="33" t="s">
        <v>35</v>
      </c>
      <c r="E33" s="32">
        <v>19</v>
      </c>
      <c r="F33" s="26" t="s">
        <v>4</v>
      </c>
      <c r="G33" s="19"/>
      <c r="H33" s="43"/>
      <c r="I33" s="22">
        <f t="shared" si="0"/>
        <v>0</v>
      </c>
      <c r="J33" s="31">
        <v>6.2</v>
      </c>
      <c r="K33" s="24">
        <f>C9</f>
        <v>22</v>
      </c>
      <c r="L33" s="34">
        <f t="shared" si="1"/>
        <v>136.4</v>
      </c>
      <c r="M33" s="35">
        <f t="shared" si="2"/>
        <v>0</v>
      </c>
      <c r="N33" s="41"/>
    </row>
    <row r="34" spans="1:14" s="18" customFormat="1" ht="12.75" customHeight="1">
      <c r="A34" s="20">
        <v>558001</v>
      </c>
      <c r="B34" s="27" t="s">
        <v>33</v>
      </c>
      <c r="C34" s="33" t="s">
        <v>35</v>
      </c>
      <c r="D34" s="33" t="s">
        <v>37</v>
      </c>
      <c r="E34" s="32">
        <v>20</v>
      </c>
      <c r="F34" s="26" t="s">
        <v>4</v>
      </c>
      <c r="G34" s="19"/>
      <c r="H34" s="43"/>
      <c r="I34" s="22">
        <f t="shared" si="0"/>
        <v>0</v>
      </c>
      <c r="J34" s="31">
        <v>5.3</v>
      </c>
      <c r="K34" s="24">
        <f>C9</f>
        <v>22</v>
      </c>
      <c r="L34" s="34">
        <f t="shared" si="1"/>
        <v>116.6</v>
      </c>
      <c r="M34" s="35">
        <f t="shared" si="2"/>
        <v>0</v>
      </c>
      <c r="N34" s="41"/>
    </row>
    <row r="35" spans="1:14" s="18" customFormat="1" ht="12.75" customHeight="1">
      <c r="A35" s="20">
        <v>558001</v>
      </c>
      <c r="B35" s="27" t="s">
        <v>33</v>
      </c>
      <c r="C35" s="33" t="s">
        <v>37</v>
      </c>
      <c r="D35" s="33" t="s">
        <v>35</v>
      </c>
      <c r="E35" s="32">
        <v>21</v>
      </c>
      <c r="F35" s="26" t="s">
        <v>4</v>
      </c>
      <c r="G35" s="19"/>
      <c r="H35" s="43"/>
      <c r="I35" s="22">
        <f t="shared" si="0"/>
        <v>0</v>
      </c>
      <c r="J35" s="31">
        <v>5.7</v>
      </c>
      <c r="K35" s="24">
        <f>C9</f>
        <v>22</v>
      </c>
      <c r="L35" s="34">
        <f t="shared" si="1"/>
        <v>125.4</v>
      </c>
      <c r="M35" s="35">
        <f t="shared" si="2"/>
        <v>0</v>
      </c>
      <c r="N35" s="41"/>
    </row>
    <row r="36" spans="1:14" s="18" customFormat="1" ht="12.75" customHeight="1">
      <c r="A36" s="20">
        <v>558001</v>
      </c>
      <c r="B36" s="27" t="s">
        <v>33</v>
      </c>
      <c r="C36" s="33" t="s">
        <v>35</v>
      </c>
      <c r="D36" s="33" t="s">
        <v>34</v>
      </c>
      <c r="E36" s="32">
        <v>22</v>
      </c>
      <c r="F36" s="26" t="s">
        <v>4</v>
      </c>
      <c r="G36" s="19"/>
      <c r="H36" s="43"/>
      <c r="I36" s="22">
        <f t="shared" si="0"/>
        <v>0</v>
      </c>
      <c r="J36" s="31">
        <v>5.8</v>
      </c>
      <c r="K36" s="24">
        <f>C9</f>
        <v>22</v>
      </c>
      <c r="L36" s="34">
        <f t="shared" si="1"/>
        <v>127.6</v>
      </c>
      <c r="M36" s="35">
        <f t="shared" si="2"/>
        <v>0</v>
      </c>
      <c r="N36" s="41"/>
    </row>
    <row r="37" spans="1:14" s="18" customFormat="1" ht="12.75" customHeight="1">
      <c r="A37" s="20">
        <v>558001</v>
      </c>
      <c r="B37" s="27" t="s">
        <v>33</v>
      </c>
      <c r="C37" s="33" t="s">
        <v>34</v>
      </c>
      <c r="D37" s="33" t="s">
        <v>35</v>
      </c>
      <c r="E37" s="32">
        <v>23</v>
      </c>
      <c r="F37" s="26" t="s">
        <v>4</v>
      </c>
      <c r="G37" s="19"/>
      <c r="H37" s="43"/>
      <c r="I37" s="22">
        <f t="shared" si="0"/>
        <v>0</v>
      </c>
      <c r="J37" s="31">
        <v>6.2</v>
      </c>
      <c r="K37" s="24">
        <f>C9</f>
        <v>22</v>
      </c>
      <c r="L37" s="34">
        <f t="shared" si="1"/>
        <v>136.4</v>
      </c>
      <c r="M37" s="35">
        <f t="shared" si="2"/>
        <v>0</v>
      </c>
      <c r="N37" s="41"/>
    </row>
    <row r="38" spans="1:13" s="14" customFormat="1" ht="12.75" customHeight="1">
      <c r="A38" s="36" t="s">
        <v>26</v>
      </c>
      <c r="B38" s="37"/>
      <c r="C38" s="37"/>
      <c r="D38" s="37"/>
      <c r="E38" s="37"/>
      <c r="F38" s="38"/>
      <c r="G38" s="37"/>
      <c r="H38" s="42">
        <f>SUM(H15:H37)</f>
        <v>0</v>
      </c>
      <c r="I38" s="39"/>
      <c r="J38" s="37"/>
      <c r="K38" s="37"/>
      <c r="L38" s="40">
        <f>SUM(L15:L37)</f>
        <v>3126.2000000000003</v>
      </c>
      <c r="M38" s="40">
        <f>SUM(M15:M37)</f>
        <v>0</v>
      </c>
    </row>
    <row r="39" spans="1:13" s="18" customFormat="1" ht="12.75" customHeight="1">
      <c r="A39" s="2"/>
      <c r="B39" s="2"/>
      <c r="C39" s="2"/>
      <c r="D39" s="2"/>
      <c r="E39" s="2"/>
      <c r="F39" s="28"/>
      <c r="G39" s="2"/>
      <c r="H39" s="2"/>
      <c r="I39" s="2"/>
      <c r="J39" s="2"/>
      <c r="K39" s="9"/>
      <c r="L39" s="2"/>
      <c r="M39" s="2"/>
    </row>
    <row r="40" spans="1:13" s="18" customFormat="1" ht="12.75" customHeight="1">
      <c r="A40" s="2"/>
      <c r="B40" s="2"/>
      <c r="C40" s="2"/>
      <c r="D40" s="2"/>
      <c r="E40" s="2"/>
      <c r="F40" s="28"/>
      <c r="G40" s="2"/>
      <c r="H40" s="2"/>
      <c r="I40" s="2"/>
      <c r="J40" s="2"/>
      <c r="K40" s="9"/>
      <c r="L40" s="2"/>
      <c r="M40" s="2"/>
    </row>
    <row r="41" spans="1:13" s="18" customFormat="1" ht="12.75" customHeight="1">
      <c r="A41" s="2"/>
      <c r="B41" s="2"/>
      <c r="C41" s="2"/>
      <c r="D41" s="2"/>
      <c r="E41" s="2"/>
      <c r="F41" s="28"/>
      <c r="G41" s="2"/>
      <c r="H41" s="2"/>
      <c r="I41" s="2"/>
      <c r="J41" s="2"/>
      <c r="K41" s="9"/>
      <c r="L41" s="2"/>
      <c r="M41" s="2"/>
    </row>
    <row r="42" spans="1:13" s="18" customFormat="1" ht="12.75" customHeight="1">
      <c r="A42" s="2"/>
      <c r="B42" s="2"/>
      <c r="C42" s="2"/>
      <c r="D42" s="2"/>
      <c r="E42" s="2"/>
      <c r="F42" s="28"/>
      <c r="G42" s="2"/>
      <c r="H42" s="2"/>
      <c r="I42" s="2"/>
      <c r="J42" s="2"/>
      <c r="K42" s="9"/>
      <c r="L42" s="2"/>
      <c r="M42" s="23"/>
    </row>
    <row r="43" spans="1:13" s="18" customFormat="1" ht="12.75" customHeight="1">
      <c r="A43" s="2"/>
      <c r="B43" s="2"/>
      <c r="C43" s="2"/>
      <c r="D43" s="2"/>
      <c r="E43" s="2"/>
      <c r="F43" s="28"/>
      <c r="G43" s="2"/>
      <c r="H43" s="2"/>
      <c r="I43" s="2"/>
      <c r="J43" s="2"/>
      <c r="K43" s="9"/>
      <c r="L43" s="2"/>
      <c r="M43" s="2"/>
    </row>
    <row r="44" spans="1:13" s="18" customFormat="1" ht="12.75" customHeight="1">
      <c r="A44" s="2"/>
      <c r="B44" s="2"/>
      <c r="C44" s="2"/>
      <c r="D44" s="2"/>
      <c r="E44" s="2"/>
      <c r="F44" s="28"/>
      <c r="G44" s="2"/>
      <c r="H44" s="2"/>
      <c r="I44" s="2"/>
      <c r="J44" s="2"/>
      <c r="K44" s="9"/>
      <c r="L44" s="2"/>
      <c r="M44" s="2"/>
    </row>
    <row r="45" spans="1:13" s="18" customFormat="1" ht="12.75" customHeight="1">
      <c r="A45" s="2"/>
      <c r="B45" s="2"/>
      <c r="C45" s="2"/>
      <c r="D45" s="2"/>
      <c r="E45" s="2"/>
      <c r="F45" s="28"/>
      <c r="G45" s="2"/>
      <c r="H45" s="2"/>
      <c r="I45" s="2"/>
      <c r="J45" s="2"/>
      <c r="K45" s="9"/>
      <c r="L45" s="2"/>
      <c r="M45" s="2"/>
    </row>
    <row r="46" spans="1:13" s="18" customFormat="1" ht="12.75" customHeight="1">
      <c r="A46" s="2"/>
      <c r="B46" s="2"/>
      <c r="C46" s="2"/>
      <c r="D46" s="2"/>
      <c r="E46" s="2"/>
      <c r="F46" s="28"/>
      <c r="G46" s="2"/>
      <c r="H46" s="2"/>
      <c r="I46" s="2"/>
      <c r="J46" s="2"/>
      <c r="K46" s="9"/>
      <c r="L46" s="2"/>
      <c r="M46" s="2"/>
    </row>
    <row r="47" spans="1:13" s="18" customFormat="1" ht="12.75" customHeight="1">
      <c r="A47" s="2"/>
      <c r="B47" s="2"/>
      <c r="C47" s="2"/>
      <c r="D47" s="2"/>
      <c r="E47" s="2"/>
      <c r="F47" s="28"/>
      <c r="G47" s="2"/>
      <c r="H47" s="2"/>
      <c r="I47" s="2"/>
      <c r="J47" s="2"/>
      <c r="K47" s="9"/>
      <c r="L47" s="2"/>
      <c r="M47" s="2"/>
    </row>
    <row r="48" spans="1:13" s="18" customFormat="1" ht="12.75" customHeight="1">
      <c r="A48" s="2"/>
      <c r="B48" s="2"/>
      <c r="C48" s="2"/>
      <c r="D48" s="2"/>
      <c r="E48" s="2"/>
      <c r="F48" s="28"/>
      <c r="G48" s="2"/>
      <c r="H48" s="2"/>
      <c r="I48" s="2"/>
      <c r="J48" s="2"/>
      <c r="K48" s="9"/>
      <c r="L48" s="2"/>
      <c r="M48" s="2"/>
    </row>
    <row r="49" spans="1:13" s="18" customFormat="1" ht="12.75" customHeight="1">
      <c r="A49" s="2"/>
      <c r="B49" s="2"/>
      <c r="C49" s="2"/>
      <c r="D49" s="2"/>
      <c r="E49" s="2"/>
      <c r="F49" s="28"/>
      <c r="G49" s="2"/>
      <c r="H49" s="2"/>
      <c r="I49" s="2"/>
      <c r="J49" s="2"/>
      <c r="K49" s="9"/>
      <c r="L49" s="2"/>
      <c r="M49" s="2"/>
    </row>
    <row r="50" spans="1:13" s="18" customFormat="1" ht="12.75" customHeight="1">
      <c r="A50" s="2"/>
      <c r="B50" s="2"/>
      <c r="C50" s="2"/>
      <c r="D50" s="2"/>
      <c r="E50" s="2"/>
      <c r="F50" s="28"/>
      <c r="G50" s="2"/>
      <c r="H50" s="2"/>
      <c r="I50" s="2"/>
      <c r="J50" s="2"/>
      <c r="K50" s="9"/>
      <c r="L50" s="2"/>
      <c r="M50" s="2"/>
    </row>
    <row r="51" spans="1:13" s="18" customFormat="1" ht="12.75" customHeight="1">
      <c r="A51" s="2"/>
      <c r="B51" s="2"/>
      <c r="C51" s="2"/>
      <c r="D51" s="2"/>
      <c r="E51" s="2"/>
      <c r="F51" s="28"/>
      <c r="G51" s="2"/>
      <c r="H51" s="2"/>
      <c r="I51" s="2"/>
      <c r="J51" s="2"/>
      <c r="K51" s="9"/>
      <c r="L51" s="2"/>
      <c r="M51" s="2"/>
    </row>
    <row r="52" spans="1:13" s="18" customFormat="1" ht="12.75" customHeight="1">
      <c r="A52" s="2"/>
      <c r="B52" s="2"/>
      <c r="C52" s="2"/>
      <c r="D52" s="2"/>
      <c r="E52" s="2"/>
      <c r="F52" s="28"/>
      <c r="G52" s="2"/>
      <c r="H52" s="2"/>
      <c r="I52" s="2"/>
      <c r="J52" s="2"/>
      <c r="K52" s="9"/>
      <c r="L52" s="2"/>
      <c r="M52" s="2"/>
    </row>
    <row r="53" spans="1:13" s="18" customFormat="1" ht="12.75" customHeight="1">
      <c r="A53" s="2"/>
      <c r="B53" s="2"/>
      <c r="C53" s="2"/>
      <c r="D53" s="2"/>
      <c r="E53" s="2"/>
      <c r="F53" s="28"/>
      <c r="G53" s="2"/>
      <c r="H53" s="2"/>
      <c r="I53" s="2"/>
      <c r="J53" s="2"/>
      <c r="K53" s="9"/>
      <c r="L53" s="2"/>
      <c r="M53" s="2"/>
    </row>
    <row r="54" spans="1:13" s="18" customFormat="1" ht="12.75" customHeight="1">
      <c r="A54" s="2"/>
      <c r="B54" s="2"/>
      <c r="C54" s="2"/>
      <c r="D54" s="2"/>
      <c r="E54" s="2"/>
      <c r="F54" s="28"/>
      <c r="G54" s="2"/>
      <c r="H54" s="2"/>
      <c r="I54" s="2"/>
      <c r="J54" s="2"/>
      <c r="K54" s="9"/>
      <c r="L54" s="2"/>
      <c r="M54" s="2"/>
    </row>
    <row r="55" spans="1:13" s="18" customFormat="1" ht="12.75" customHeight="1">
      <c r="A55" s="2"/>
      <c r="B55" s="2"/>
      <c r="C55" s="2"/>
      <c r="D55" s="2"/>
      <c r="E55" s="2"/>
      <c r="F55" s="28"/>
      <c r="G55" s="2"/>
      <c r="H55" s="2"/>
      <c r="I55" s="2"/>
      <c r="J55" s="2"/>
      <c r="K55" s="9"/>
      <c r="L55" s="2"/>
      <c r="M55" s="2"/>
    </row>
    <row r="56" spans="1:13" s="18" customFormat="1" ht="12.75" customHeight="1">
      <c r="A56" s="2"/>
      <c r="B56" s="2"/>
      <c r="C56" s="2"/>
      <c r="D56" s="2"/>
      <c r="E56" s="2"/>
      <c r="F56" s="28"/>
      <c r="G56" s="2"/>
      <c r="H56" s="2"/>
      <c r="I56" s="2"/>
      <c r="J56" s="2"/>
      <c r="K56" s="9"/>
      <c r="L56" s="2"/>
      <c r="M56" s="2"/>
    </row>
    <row r="57" spans="1:13" s="18" customFormat="1" ht="12.75" customHeight="1">
      <c r="A57" s="2"/>
      <c r="B57" s="2"/>
      <c r="C57" s="2"/>
      <c r="D57" s="2"/>
      <c r="E57" s="2"/>
      <c r="F57" s="28"/>
      <c r="G57" s="2"/>
      <c r="H57" s="2"/>
      <c r="I57" s="2"/>
      <c r="J57" s="2"/>
      <c r="K57" s="9"/>
      <c r="L57" s="2"/>
      <c r="M57" s="2"/>
    </row>
    <row r="58" spans="1:13" s="18" customFormat="1" ht="12.75" customHeight="1">
      <c r="A58" s="2"/>
      <c r="B58" s="2"/>
      <c r="C58" s="2"/>
      <c r="D58" s="2"/>
      <c r="E58" s="2"/>
      <c r="F58" s="28"/>
      <c r="G58" s="2"/>
      <c r="H58" s="2"/>
      <c r="I58" s="2"/>
      <c r="J58" s="2"/>
      <c r="K58" s="9"/>
      <c r="L58" s="2"/>
      <c r="M58" s="2"/>
    </row>
    <row r="59" spans="1:13" s="18" customFormat="1" ht="12.75">
      <c r="A59" s="2"/>
      <c r="B59" s="2"/>
      <c r="C59" s="2"/>
      <c r="D59" s="2"/>
      <c r="E59" s="2"/>
      <c r="F59" s="28"/>
      <c r="G59" s="2"/>
      <c r="H59" s="2"/>
      <c r="I59" s="2"/>
      <c r="J59" s="2"/>
      <c r="K59" s="9"/>
      <c r="L59" s="2"/>
      <c r="M59" s="2"/>
    </row>
    <row r="60" spans="1:13" s="18" customFormat="1" ht="12.75" customHeight="1">
      <c r="A60" s="2"/>
      <c r="B60" s="2"/>
      <c r="C60" s="2"/>
      <c r="D60" s="2"/>
      <c r="E60" s="2"/>
      <c r="F60" s="28"/>
      <c r="G60" s="2"/>
      <c r="H60" s="2"/>
      <c r="I60" s="2"/>
      <c r="J60" s="2"/>
      <c r="K60" s="9"/>
      <c r="L60" s="2"/>
      <c r="M60" s="2"/>
    </row>
    <row r="61" spans="1:14" s="9" customFormat="1" ht="12.75">
      <c r="A61" s="2"/>
      <c r="B61" s="2"/>
      <c r="C61" s="2"/>
      <c r="D61" s="2"/>
      <c r="E61" s="2"/>
      <c r="F61" s="28"/>
      <c r="G61" s="2"/>
      <c r="H61" s="2"/>
      <c r="I61" s="2"/>
      <c r="J61" s="2"/>
      <c r="L61" s="2"/>
      <c r="M61" s="2"/>
      <c r="N61" s="18"/>
    </row>
  </sheetData>
  <sheetProtection/>
  <dataValidations count="1">
    <dataValidation type="list" allowBlank="1" showInputMessage="1" showErrorMessage="1" sqref="F15:F37">
      <formula1>$A$9:$A$10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ČSAD Semily,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Semler</dc:creator>
  <cp:keywords/>
  <dc:description/>
  <cp:lastModifiedBy>Jiří Boucek</cp:lastModifiedBy>
  <cp:lastPrinted>2015-02-06T07:25:14Z</cp:lastPrinted>
  <dcterms:created xsi:type="dcterms:W3CDTF">2007-12-16T12:22:34Z</dcterms:created>
  <dcterms:modified xsi:type="dcterms:W3CDTF">2019-09-04T07:51:13Z</dcterms:modified>
  <cp:category/>
  <cp:version/>
  <cp:contentType/>
  <cp:contentStatus/>
</cp:coreProperties>
</file>