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01"/>
  <workbookPr defaultThemeVersion="124226"/>
  <bookViews>
    <workbookView xWindow="65416" yWindow="65416" windowWidth="20730" windowHeight="11760" activeTab="0"/>
  </bookViews>
  <sheets>
    <sheet name="List1" sheetId="1" r:id="rId1"/>
    <sheet name="List2" sheetId="2" r:id="rId2"/>
    <sheet name="List3" sheetId="3" r:id="rId3"/>
  </sheets>
  <definedNames/>
  <calcPr calcId="191029"/>
  <extLst/>
</workbook>
</file>

<file path=xl/sharedStrings.xml><?xml version="1.0" encoding="utf-8"?>
<sst xmlns="http://schemas.openxmlformats.org/spreadsheetml/2006/main" count="62" uniqueCount="43">
  <si>
    <t>Pol.</t>
  </si>
  <si>
    <t>Zařízení</t>
  </si>
  <si>
    <t>Nabídková cena senzorických jednotek</t>
  </si>
  <si>
    <t>Počet jednotek</t>
  </si>
  <si>
    <t>Cena celkem bez DPH</t>
  </si>
  <si>
    <r>
      <rPr>
        <b/>
        <sz val="11"/>
        <color theme="1"/>
        <rFont val="Calibri"/>
        <family val="2"/>
        <scheme val="minor"/>
      </rPr>
      <t>Senzorické jednotky pro měření kvality ovzduší</t>
    </r>
    <r>
      <rPr>
        <b/>
        <sz val="9"/>
        <color theme="1"/>
        <rFont val="Calibri"/>
        <family val="2"/>
        <scheme val="minor"/>
      </rPr>
      <t xml:space="preserve"> </t>
    </r>
    <r>
      <rPr>
        <sz val="9"/>
        <color theme="1"/>
        <rFont val="Calibri"/>
        <family val="2"/>
        <scheme val="minor"/>
      </rPr>
      <t xml:space="preserve"> (min. Koncentrace prachových částic PM1 (0.3 - 1.0 um), PM2,5 (1 - 2.5 um), PM10 (2.5 - 10 um), Maximální a průměrná hodnota hluku,  Koncentrace těkavých organických látek VOC)</t>
    </r>
  </si>
  <si>
    <r>
      <rPr>
        <b/>
        <sz val="11"/>
        <color theme="1"/>
        <rFont val="Calibri"/>
        <family val="2"/>
        <scheme val="minor"/>
      </rPr>
      <t xml:space="preserve">Senzorické jednotka pro měření úrovně CO2 </t>
    </r>
    <r>
      <rPr>
        <sz val="9"/>
        <color theme="1"/>
        <rFont val="Calibri"/>
        <family val="2"/>
        <scheme val="minor"/>
      </rPr>
      <t>(min. koncentrace CO2 ve vnitřním prostředí,  měření atmosférického tlaku a teploty v místnosti, nastavení jednotky v databázi a prohlížeči)</t>
    </r>
  </si>
  <si>
    <t>Instalace a profylaxe</t>
  </si>
  <si>
    <t xml:space="preserve">Pol. </t>
  </si>
  <si>
    <r>
      <rPr>
        <b/>
        <sz val="11"/>
        <color theme="1"/>
        <rFont val="Calibri"/>
        <family val="2"/>
        <scheme val="minor"/>
      </rPr>
      <t>Instalace senzorické jednotky pro měření kvality ovzduší</t>
    </r>
    <r>
      <rPr>
        <sz val="11"/>
        <color theme="1"/>
        <rFont val="Calibri"/>
        <family val="2"/>
        <scheme val="minor"/>
      </rPr>
      <t xml:space="preserve"> </t>
    </r>
    <r>
      <rPr>
        <sz val="9"/>
        <color theme="1"/>
        <rFont val="Calibri"/>
        <family val="2"/>
        <scheme val="minor"/>
      </rPr>
      <t>Pozn.Objednatel zajistí elektrické napájení do úrovně připojovacího konektoru. Položka zahrnuje instalaci zařízení, zapůjčení plošiny, materiál a zavedení přístroje do databáze.</t>
    </r>
  </si>
  <si>
    <r>
      <rPr>
        <b/>
        <sz val="11"/>
        <color theme="1"/>
        <rFont val="Calibri"/>
        <family val="2"/>
        <scheme val="minor"/>
      </rPr>
      <t>Senzorické jednotky pro měření kvality ovzduš</t>
    </r>
    <r>
      <rPr>
        <sz val="11"/>
        <color theme="1"/>
        <rFont val="Calibri"/>
        <family val="2"/>
        <scheme val="minor"/>
      </rPr>
      <t xml:space="preserve">í - </t>
    </r>
    <r>
      <rPr>
        <b/>
        <sz val="11"/>
        <color theme="1"/>
        <rFont val="Calibri"/>
        <family val="2"/>
        <scheme val="minor"/>
      </rPr>
      <t xml:space="preserve">meteo </t>
    </r>
    <r>
      <rPr>
        <sz val="9"/>
        <color theme="1"/>
        <rFont val="Calibri"/>
        <family val="2"/>
        <scheme val="minor"/>
      </rPr>
      <t>(min. měření povětrnostních podmínek - tlak, teplota, vlhkost, rychlost a směr větru)</t>
    </r>
  </si>
  <si>
    <r>
      <rPr>
        <b/>
        <sz val="11"/>
        <color theme="1"/>
        <rFont val="Calibri"/>
        <family val="2"/>
        <scheme val="minor"/>
      </rPr>
      <t>Instalace senzorické jednotky pro měření kvality ovzduší</t>
    </r>
    <r>
      <rPr>
        <sz val="11"/>
        <color theme="1"/>
        <rFont val="Calibri"/>
        <family val="2"/>
        <scheme val="minor"/>
      </rPr>
      <t xml:space="preserve"> </t>
    </r>
    <r>
      <rPr>
        <b/>
        <sz val="11"/>
        <color theme="1"/>
        <rFont val="Calibri"/>
        <family val="2"/>
        <scheme val="minor"/>
      </rPr>
      <t xml:space="preserve"> - meteo</t>
    </r>
    <r>
      <rPr>
        <sz val="11"/>
        <color theme="1"/>
        <rFont val="Calibri"/>
        <family val="2"/>
        <scheme val="minor"/>
      </rPr>
      <t xml:space="preserve"> </t>
    </r>
    <r>
      <rPr>
        <sz val="9"/>
        <color theme="1"/>
        <rFont val="Calibri"/>
        <family val="2"/>
        <scheme val="minor"/>
      </rPr>
      <t>Pozn.Objednatel zajistí elektrické napájení do úrovně připojovacího konektoru. Položka zahrnuje instalaci zařízení, zapůjčení plošiny, materiál a zavedení přístroje do databáze.</t>
    </r>
  </si>
  <si>
    <r>
      <rPr>
        <b/>
        <sz val="11"/>
        <color theme="1"/>
        <rFont val="Calibri"/>
        <family val="2"/>
        <scheme val="minor"/>
      </rPr>
      <t>Instalace senzorické jednotka pro měření úrovně CO2</t>
    </r>
    <r>
      <rPr>
        <sz val="11"/>
        <color theme="1"/>
        <rFont val="Calibri"/>
        <family val="2"/>
        <scheme val="minor"/>
      </rPr>
      <t xml:space="preserve"> </t>
    </r>
    <r>
      <rPr>
        <sz val="9"/>
        <color theme="1"/>
        <rFont val="Calibri"/>
        <family val="2"/>
        <scheme val="minor"/>
      </rPr>
      <t>Pozn.: Objednatel zajistí elektrické napájení do úrovně připojovací zásuvky 230 V. Položka zahrnuje instalaci zařízení , příslušný materiál a zavedení přístroje do databáze.</t>
    </r>
  </si>
  <si>
    <t>Servis</t>
  </si>
  <si>
    <t>Služba dodávky dat</t>
  </si>
  <si>
    <r>
      <rPr>
        <b/>
        <sz val="11"/>
        <color theme="1"/>
        <rFont val="Calibri"/>
        <family val="2"/>
        <scheme val="minor"/>
      </rPr>
      <t>Profylaktická prohlídka senzorické jednotka pro měření úrovně CO2</t>
    </r>
    <r>
      <rPr>
        <sz val="11"/>
        <color theme="1"/>
        <rFont val="Calibri"/>
        <family val="2"/>
        <scheme val="minor"/>
      </rPr>
      <t xml:space="preserve"> </t>
    </r>
    <r>
      <rPr>
        <sz val="9"/>
        <color theme="1"/>
        <rFont val="Calibri"/>
        <family val="2"/>
        <scheme val="minor"/>
      </rPr>
      <t>- v období záruční lhůty 2x za rok
kontrola všech elektrických spojů, vyčištění filtru, nastavení snímače</t>
    </r>
  </si>
  <si>
    <r>
      <rPr>
        <b/>
        <sz val="11"/>
        <color theme="1"/>
        <rFont val="Calibri"/>
        <family val="2"/>
        <scheme val="minor"/>
      </rPr>
      <t>Přenos dat a administrace databáze dat</t>
    </r>
    <r>
      <rPr>
        <sz val="11"/>
        <color theme="1"/>
        <rFont val="Calibri"/>
        <family val="2"/>
        <scheme val="minor"/>
      </rPr>
      <t xml:space="preserve">
</t>
    </r>
    <r>
      <rPr>
        <sz val="9"/>
        <color theme="1"/>
        <rFont val="Calibri"/>
        <family val="2"/>
        <scheme val="minor"/>
      </rPr>
      <t>Přenos dat - senzorická jednotka - cloud, databáze, úprava dat apod. Administrace umožňuje spravovat jednotky senzorické sítě, přidělovat přístupová práva a tvořit logické celky a vazby mezi nimi. Celý systém klade velký důraz na bezpečnost a vysokou propustnost.</t>
    </r>
  </si>
  <si>
    <t>Služba</t>
  </si>
  <si>
    <t>Servisní úkon</t>
  </si>
  <si>
    <t>Cena celkem za dodávky senzorických jednotek</t>
  </si>
  <si>
    <t>Nabídková cena zdrojů</t>
  </si>
  <si>
    <t>Zdroj</t>
  </si>
  <si>
    <t>Cena celkem za dodávky zdrojů</t>
  </si>
  <si>
    <t>Cena za jednotku bez DPH</t>
  </si>
  <si>
    <t>Cena ze hodinu bez DPH</t>
  </si>
  <si>
    <t>Počet hodin</t>
  </si>
  <si>
    <t>Cena celkem bez DPH měsíčně</t>
  </si>
  <si>
    <t>Cena celkem za dodávky dat měsíčně</t>
  </si>
  <si>
    <t>Shrnutí</t>
  </si>
  <si>
    <t>Položka</t>
  </si>
  <si>
    <t>Cena bez DPH</t>
  </si>
  <si>
    <t>Výše DPH</t>
  </si>
  <si>
    <t>Cena celkem včetně DPH</t>
  </si>
  <si>
    <t>Cena celkem - celková nabídková cena</t>
  </si>
  <si>
    <t>Návod: účastník vyplní pouze jednotkové ceny - buňky podbravené žlutě.</t>
  </si>
  <si>
    <r>
      <rPr>
        <b/>
        <sz val="11"/>
        <color theme="1"/>
        <rFont val="Calibri"/>
        <family val="2"/>
        <scheme val="minor"/>
      </rPr>
      <t xml:space="preserve">Webové rozhraní pro zařízení </t>
    </r>
    <r>
      <rPr>
        <sz val="11"/>
        <color theme="1"/>
        <rFont val="Calibri"/>
        <family val="2"/>
        <scheme val="minor"/>
      </rPr>
      <t xml:space="preserve">
</t>
    </r>
    <r>
      <rPr>
        <sz val="9"/>
        <color theme="1"/>
        <rFont val="Calibri"/>
        <family val="2"/>
        <scheme val="minor"/>
      </rPr>
      <t>Pro všechna zařízení včetně IT podpory za měsíc. Platba dle smlouvy. Webové rozhraní představuje komplexní systém pro zobrazení a správu jednotek senzorické sítě. Má responzivní design navržený pro nejpoužívanější zařízení a platformy.Pro používání postačuje běžný prohlížeč (min. Explorer, Google Chrome, etc.). Uživatelsky přívětivé prostředí umožňuje zobrazit rychlý přehled měřených veličin na mapovém podkladu. Obsahuje nástroje pro pokročilejší analýzu. Umožňuje spravovat jednotky senzorické sítě, přístupová práva a tvořit logické celky a vazby mezi nimi.</t>
    </r>
  </si>
  <si>
    <t>Cena celkem za instalaci</t>
  </si>
  <si>
    <r>
      <rPr>
        <b/>
        <sz val="11"/>
        <color theme="1"/>
        <rFont val="Calibri"/>
        <family val="2"/>
        <scheme val="minor"/>
      </rPr>
      <t xml:space="preserve">Profylaktická prohlídka senzorické jednotky pro měření kvality ovzduší </t>
    </r>
    <r>
      <rPr>
        <sz val="11"/>
        <color theme="1"/>
        <rFont val="Calibri"/>
        <family val="2"/>
        <scheme val="minor"/>
      </rPr>
      <t>-</t>
    </r>
    <r>
      <rPr>
        <sz val="9"/>
        <color theme="1"/>
        <rFont val="Calibri"/>
        <family val="2"/>
        <scheme val="minor"/>
      </rPr>
      <t xml:space="preserve">  2x za rok. Kontrola těsnosti, kontrola všech elektrických spojů, konzervace konektorů, vyčištění filtru, nastavení snímače, očištění senzorů</t>
    </r>
  </si>
  <si>
    <r>
      <rPr>
        <b/>
        <sz val="11"/>
        <color theme="1"/>
        <rFont val="Calibri"/>
        <family val="2"/>
        <scheme val="minor"/>
      </rPr>
      <t>Profylaktická prohlídka senzorické jednotky pro měření kvality ovzduší  - meteo</t>
    </r>
    <r>
      <rPr>
        <sz val="11"/>
        <color theme="1"/>
        <rFont val="Calibri"/>
        <family val="2"/>
        <scheme val="minor"/>
      </rPr>
      <t xml:space="preserve"> </t>
    </r>
    <r>
      <rPr>
        <sz val="9"/>
        <color theme="1"/>
        <rFont val="Calibri"/>
        <family val="2"/>
        <scheme val="minor"/>
      </rPr>
      <t>- 2x za rok. Kontrola těsnosti, kontrola všech elektrických spojů, konzervace konektorů, vyčištění filtru, nastavení snímače, očištění senzorů.</t>
    </r>
  </si>
  <si>
    <t>Cena celkem za servis (po dobu 4 let, min. 2x ročně = celkem min. 16x)</t>
  </si>
  <si>
    <t>Cena celkem za servis - 1 prohlídka všech jednotek</t>
  </si>
  <si>
    <t>Cena celkem za dodávky dat (4 roky)</t>
  </si>
  <si>
    <r>
      <rPr>
        <b/>
        <sz val="11"/>
        <color theme="1"/>
        <rFont val="Calibri"/>
        <family val="2"/>
        <scheme val="minor"/>
      </rPr>
      <t>Suprvize dodavatele při montáži zdrojů včetně instalace zdrojů na rozvaděče</t>
    </r>
    <r>
      <rPr>
        <sz val="11"/>
        <color theme="1"/>
        <rFont val="Calibri"/>
        <family val="2"/>
        <scheme val="minor"/>
      </rPr>
      <t xml:space="preserve"> </t>
    </r>
    <r>
      <rPr>
        <sz val="9"/>
        <color theme="1"/>
        <rFont val="Calibri"/>
        <family val="2"/>
        <scheme val="minor"/>
      </rPr>
      <t>zahnuje všechny náklady dodavatele na supervizi včetně dopravy a instalace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</si>
</sst>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č&quot;"/>
    <numFmt numFmtId="165" formatCode="#,##0\ &quot;Kč&quot;"/>
  </numFmts>
  <fonts count="6">
    <font>
      <sz val="11"/>
      <color theme="1"/>
      <name val="Calibri"/>
      <family val="2"/>
      <scheme val="minor"/>
    </font>
    <font>
      <sz val="10"/>
      <name val="Arial"/>
      <family val="2"/>
    </font>
    <font>
      <b/>
      <sz val="11"/>
      <color theme="1"/>
      <name val="Calibri"/>
      <family val="2"/>
      <scheme val="minor"/>
    </font>
    <font>
      <sz val="9"/>
      <color theme="1"/>
      <name val="Calibri"/>
      <family val="2"/>
      <scheme val="minor"/>
    </font>
    <font>
      <b/>
      <sz val="9"/>
      <color theme="1"/>
      <name val="Calibri"/>
      <family val="2"/>
      <scheme val="minor"/>
    </font>
    <font>
      <i/>
      <sz val="11"/>
      <color theme="1"/>
      <name val="Calibri"/>
      <family val="2"/>
      <scheme val="minor"/>
    </font>
  </fonts>
  <fills count="6">
    <fill>
      <patternFill/>
    </fill>
    <fill>
      <patternFill patternType="gray125"/>
    </fill>
    <fill>
      <patternFill patternType="solid">
        <fgColor rgb="FFFFFF0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04997999966144562"/>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xf numFmtId="0" fontId="5" fillId="2" borderId="0" xfId="0" applyFont="1" applyFill="1" applyAlignment="1" applyProtection="1">
      <alignment horizontal="left" vertical="center"/>
      <protection/>
    </xf>
    <xf numFmtId="0" fontId="0" fillId="0" borderId="0" xfId="0" applyProtection="1">
      <protection/>
    </xf>
    <xf numFmtId="0" fontId="2" fillId="3" borderId="1" xfId="0" applyFont="1" applyFill="1" applyBorder="1" applyAlignment="1" applyProtection="1">
      <alignment horizontal="center"/>
      <protection/>
    </xf>
    <xf numFmtId="0" fontId="0" fillId="4" borderId="1" xfId="0" applyFill="1" applyBorder="1" applyAlignment="1" applyProtection="1">
      <alignment horizontal="center" vertical="center" wrapText="1"/>
      <protection/>
    </xf>
    <xf numFmtId="0" fontId="0" fillId="0" borderId="1" xfId="0" applyBorder="1" applyAlignment="1" applyProtection="1">
      <alignment horizontal="center" vertical="center"/>
      <protection/>
    </xf>
    <xf numFmtId="0" fontId="0" fillId="0" borderId="1" xfId="0" applyBorder="1" applyAlignment="1" applyProtection="1">
      <alignment horizontal="center" vertical="center" wrapText="1"/>
      <protection/>
    </xf>
    <xf numFmtId="164" fontId="0" fillId="2" borderId="1" xfId="0" applyNumberFormat="1" applyFill="1" applyBorder="1" applyAlignment="1" applyProtection="1">
      <alignment horizontal="center" vertical="center"/>
      <protection/>
    </xf>
    <xf numFmtId="164" fontId="0" fillId="0" borderId="1" xfId="0" applyNumberFormat="1" applyBorder="1" applyAlignment="1" applyProtection="1">
      <alignment horizontal="center" vertical="center"/>
      <protection/>
    </xf>
    <xf numFmtId="0" fontId="2" fillId="0" borderId="2" xfId="0" applyFont="1" applyBorder="1" applyAlignment="1" applyProtection="1">
      <alignment horizontal="left" vertical="center"/>
      <protection/>
    </xf>
    <xf numFmtId="0" fontId="2" fillId="0" borderId="3"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164" fontId="2" fillId="0" borderId="1" xfId="0" applyNumberFormat="1" applyFont="1" applyBorder="1" applyAlignment="1" applyProtection="1">
      <alignment horizontal="center" vertical="center"/>
      <protection/>
    </xf>
    <xf numFmtId="0" fontId="2" fillId="3" borderId="2" xfId="0" applyFont="1" applyFill="1" applyBorder="1" applyAlignment="1" applyProtection="1">
      <alignment horizontal="center" vertical="center"/>
      <protection/>
    </xf>
    <xf numFmtId="0" fontId="2" fillId="3" borderId="3" xfId="0" applyFont="1" applyFill="1" applyBorder="1" applyAlignment="1" applyProtection="1">
      <alignment horizontal="center" vertical="center"/>
      <protection/>
    </xf>
    <xf numFmtId="0" fontId="2" fillId="3" borderId="4" xfId="0" applyFont="1" applyFill="1" applyBorder="1" applyAlignment="1" applyProtection="1">
      <alignment horizontal="center" vertical="center"/>
      <protection/>
    </xf>
    <xf numFmtId="0" fontId="0" fillId="0" borderId="1" xfId="0" applyFont="1" applyBorder="1" applyAlignment="1" applyProtection="1">
      <alignment horizontal="center" vertical="center"/>
      <protection/>
    </xf>
    <xf numFmtId="164" fontId="0" fillId="2" borderId="1" xfId="0" applyNumberFormat="1" applyFont="1" applyFill="1" applyBorder="1" applyAlignment="1" applyProtection="1">
      <alignment horizontal="center" vertical="center"/>
      <protection/>
    </xf>
    <xf numFmtId="164" fontId="0" fillId="0" borderId="1" xfId="0" applyNumberFormat="1" applyFont="1" applyBorder="1" applyAlignment="1" applyProtection="1">
      <alignment horizontal="center" vertical="center"/>
      <protection/>
    </xf>
    <xf numFmtId="0" fontId="0" fillId="4" borderId="1" xfId="0" applyFill="1" applyBorder="1" applyAlignment="1" applyProtection="1">
      <alignment horizontal="center" vertical="center"/>
      <protection/>
    </xf>
    <xf numFmtId="0" fontId="2" fillId="3" borderId="1" xfId="0" applyFont="1" applyFill="1" applyBorder="1" applyAlignment="1" applyProtection="1">
      <alignment horizontal="center" vertical="center"/>
      <protection/>
    </xf>
    <xf numFmtId="0" fontId="0" fillId="4" borderId="1" xfId="0" applyFont="1" applyFill="1" applyBorder="1" applyAlignment="1" applyProtection="1">
      <alignment horizontal="center" vertical="center"/>
      <protection/>
    </xf>
    <xf numFmtId="0" fontId="0" fillId="4" borderId="1" xfId="0" applyFont="1" applyFill="1" applyBorder="1" applyAlignment="1" applyProtection="1">
      <alignment horizontal="center" vertical="center" wrapText="1"/>
      <protection/>
    </xf>
    <xf numFmtId="0" fontId="0" fillId="0" borderId="1" xfId="0" applyFill="1" applyBorder="1" applyAlignment="1" applyProtection="1">
      <alignment horizontal="center" vertical="center"/>
      <protection/>
    </xf>
    <xf numFmtId="0" fontId="2" fillId="0" borderId="2" xfId="0" applyFont="1" applyFill="1" applyBorder="1" applyAlignment="1" applyProtection="1">
      <alignment horizontal="left" vertical="center"/>
      <protection/>
    </xf>
    <xf numFmtId="0" fontId="2" fillId="0" borderId="3" xfId="0" applyFont="1" applyFill="1" applyBorder="1" applyAlignment="1" applyProtection="1">
      <alignment horizontal="left" vertical="center"/>
      <protection/>
    </xf>
    <xf numFmtId="0" fontId="2" fillId="0" borderId="4" xfId="0" applyFont="1" applyFill="1" applyBorder="1" applyAlignment="1" applyProtection="1">
      <alignment horizontal="left" vertical="center"/>
      <protection/>
    </xf>
    <xf numFmtId="0" fontId="0" fillId="4" borderId="1" xfId="0" applyFill="1" applyBorder="1" applyAlignment="1" applyProtection="1">
      <alignment horizontal="center"/>
      <protection/>
    </xf>
    <xf numFmtId="0" fontId="0" fillId="0" borderId="1" xfId="0" applyBorder="1" applyAlignment="1" applyProtection="1">
      <alignment wrapText="1"/>
      <protection/>
    </xf>
    <xf numFmtId="0" fontId="2" fillId="0" borderId="1" xfId="0" applyFont="1" applyBorder="1" applyAlignment="1" applyProtection="1">
      <alignment horizontal="left" vertical="center"/>
      <protection/>
    </xf>
    <xf numFmtId="0" fontId="2" fillId="5" borderId="1" xfId="0" applyFont="1" applyFill="1" applyBorder="1" applyAlignment="1" applyProtection="1">
      <alignment horizontal="center" vertical="center" wrapText="1"/>
      <protection/>
    </xf>
    <xf numFmtId="0" fontId="2" fillId="5" borderId="1" xfId="0" applyFont="1" applyFill="1" applyBorder="1" applyAlignment="1" applyProtection="1">
      <alignment horizontal="center" vertical="center" wrapText="1"/>
      <protection/>
    </xf>
    <xf numFmtId="0" fontId="0" fillId="0" borderId="1" xfId="0" applyFont="1" applyBorder="1" applyAlignment="1" applyProtection="1">
      <alignment horizontal="left" vertical="center" wrapText="1"/>
      <protection/>
    </xf>
    <xf numFmtId="165" fontId="0" fillId="0" borderId="1" xfId="0" applyNumberFormat="1" applyFont="1" applyBorder="1" applyAlignment="1" applyProtection="1">
      <alignment horizontal="center" vertical="center"/>
      <protection/>
    </xf>
    <xf numFmtId="0" fontId="2" fillId="3" borderId="2" xfId="0" applyFont="1" applyFill="1" applyBorder="1" applyAlignment="1" applyProtection="1">
      <alignment horizontal="left" vertical="center"/>
      <protection/>
    </xf>
    <xf numFmtId="0" fontId="2" fillId="3" borderId="4" xfId="0" applyFont="1" applyFill="1" applyBorder="1" applyAlignment="1" applyProtection="1">
      <alignment horizontal="left" vertical="center"/>
      <protection/>
    </xf>
    <xf numFmtId="165" fontId="2" fillId="3" borderId="1" xfId="0" applyNumberFormat="1" applyFont="1" applyFill="1" applyBorder="1" applyAlignment="1" applyProtection="1">
      <alignment horizontal="center" vertical="center"/>
      <protection/>
    </xf>
    <xf numFmtId="164" fontId="2" fillId="0" borderId="0" xfId="0" applyNumberFormat="1" applyFont="1" applyProtection="1">
      <protection/>
    </xf>
    <xf numFmtId="165" fontId="0" fillId="0" borderId="1" xfId="0" applyNumberFormat="1" applyFont="1" applyBorder="1" applyAlignment="1" applyProtection="1">
      <alignment horizontal="center" vertic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45"/>
  <sheetViews>
    <sheetView tabSelected="1" workbookViewId="0" topLeftCell="B1">
      <selection activeCell="H39" sqref="H39"/>
    </sheetView>
  </sheetViews>
  <sheetFormatPr defaultColWidth="9.140625" defaultRowHeight="15"/>
  <cols>
    <col min="1" max="2" width="9.140625" style="2" customWidth="1"/>
    <col min="3" max="3" width="36.57421875" style="2" customWidth="1"/>
    <col min="4" max="4" width="13.140625" style="2" customWidth="1"/>
    <col min="5" max="5" width="9.8515625" style="2" customWidth="1"/>
    <col min="6" max="6" width="15.28125" style="2" customWidth="1"/>
    <col min="7" max="16384" width="9.140625" style="2" customWidth="1"/>
  </cols>
  <sheetData>
    <row r="2" spans="2:6" ht="15">
      <c r="B2" s="1" t="s">
        <v>34</v>
      </c>
      <c r="C2" s="1"/>
      <c r="D2" s="1"/>
      <c r="E2" s="1"/>
      <c r="F2" s="1"/>
    </row>
    <row r="3" spans="2:6" ht="15">
      <c r="B3" s="1"/>
      <c r="C3" s="1"/>
      <c r="D3" s="1"/>
      <c r="E3" s="1"/>
      <c r="F3" s="1"/>
    </row>
    <row r="5" spans="2:6" ht="15">
      <c r="B5" s="3" t="s">
        <v>2</v>
      </c>
      <c r="C5" s="3"/>
      <c r="D5" s="3"/>
      <c r="E5" s="3"/>
      <c r="F5" s="3"/>
    </row>
    <row r="6" spans="2:6" ht="45">
      <c r="B6" s="4" t="s">
        <v>0</v>
      </c>
      <c r="C6" s="4" t="s">
        <v>1</v>
      </c>
      <c r="D6" s="4" t="s">
        <v>23</v>
      </c>
      <c r="E6" s="4" t="s">
        <v>3</v>
      </c>
      <c r="F6" s="4" t="s">
        <v>4</v>
      </c>
    </row>
    <row r="7" spans="2:6" ht="78.75" customHeight="1">
      <c r="B7" s="5">
        <v>1</v>
      </c>
      <c r="C7" s="6" t="s">
        <v>5</v>
      </c>
      <c r="D7" s="7"/>
      <c r="E7" s="5">
        <v>13</v>
      </c>
      <c r="F7" s="8">
        <f>E7*D7</f>
        <v>0</v>
      </c>
    </row>
    <row r="8" spans="2:6" ht="63" customHeight="1">
      <c r="B8" s="5">
        <v>2</v>
      </c>
      <c r="C8" s="6" t="s">
        <v>10</v>
      </c>
      <c r="D8" s="7"/>
      <c r="E8" s="5">
        <v>1</v>
      </c>
      <c r="F8" s="8">
        <f aca="true" t="shared" si="0" ref="F8:F9">E8*D8</f>
        <v>0</v>
      </c>
    </row>
    <row r="9" spans="2:6" ht="71.25" customHeight="1">
      <c r="B9" s="5">
        <v>3</v>
      </c>
      <c r="C9" s="6" t="s">
        <v>6</v>
      </c>
      <c r="D9" s="7"/>
      <c r="E9" s="5">
        <v>4</v>
      </c>
      <c r="F9" s="8">
        <f t="shared" si="0"/>
        <v>0</v>
      </c>
    </row>
    <row r="10" spans="2:6" ht="33" customHeight="1">
      <c r="B10" s="9" t="s">
        <v>19</v>
      </c>
      <c r="C10" s="10"/>
      <c r="D10" s="10"/>
      <c r="E10" s="11"/>
      <c r="F10" s="12">
        <f>SUM(F7:F9)</f>
        <v>0</v>
      </c>
    </row>
    <row r="11" spans="2:6" ht="15.75" customHeight="1">
      <c r="B11" s="13" t="s">
        <v>20</v>
      </c>
      <c r="C11" s="14"/>
      <c r="D11" s="14"/>
      <c r="E11" s="14"/>
      <c r="F11" s="15"/>
    </row>
    <row r="12" spans="2:6" ht="28.5" customHeight="1">
      <c r="B12" s="4" t="s">
        <v>0</v>
      </c>
      <c r="C12" s="4" t="s">
        <v>1</v>
      </c>
      <c r="D12" s="4" t="s">
        <v>23</v>
      </c>
      <c r="E12" s="4" t="s">
        <v>3</v>
      </c>
      <c r="F12" s="4" t="s">
        <v>4</v>
      </c>
    </row>
    <row r="13" spans="2:6" ht="28.5" customHeight="1">
      <c r="B13" s="16">
        <v>1</v>
      </c>
      <c r="C13" s="16" t="s">
        <v>21</v>
      </c>
      <c r="D13" s="17"/>
      <c r="E13" s="16">
        <v>11</v>
      </c>
      <c r="F13" s="18">
        <f>E13*D13</f>
        <v>0</v>
      </c>
    </row>
    <row r="14" spans="2:6" ht="28.5" customHeight="1">
      <c r="B14" s="9" t="s">
        <v>22</v>
      </c>
      <c r="C14" s="10"/>
      <c r="D14" s="10"/>
      <c r="E14" s="11"/>
      <c r="F14" s="12">
        <f>F13</f>
        <v>0</v>
      </c>
    </row>
    <row r="15" spans="2:6" ht="15">
      <c r="B15" s="3" t="s">
        <v>7</v>
      </c>
      <c r="C15" s="3"/>
      <c r="D15" s="3"/>
      <c r="E15" s="3"/>
      <c r="F15" s="3"/>
    </row>
    <row r="16" spans="2:6" ht="45">
      <c r="B16" s="19" t="s">
        <v>8</v>
      </c>
      <c r="C16" s="19" t="s">
        <v>7</v>
      </c>
      <c r="D16" s="4" t="s">
        <v>23</v>
      </c>
      <c r="E16" s="4" t="s">
        <v>3</v>
      </c>
      <c r="F16" s="4" t="s">
        <v>4</v>
      </c>
    </row>
    <row r="17" spans="2:6" ht="78">
      <c r="B17" s="5">
        <v>1</v>
      </c>
      <c r="C17" s="6" t="s">
        <v>9</v>
      </c>
      <c r="D17" s="7"/>
      <c r="E17" s="5">
        <v>13</v>
      </c>
      <c r="F17" s="8">
        <f>E17*D17</f>
        <v>0</v>
      </c>
    </row>
    <row r="18" spans="2:6" ht="90">
      <c r="B18" s="5">
        <v>2</v>
      </c>
      <c r="C18" s="6" t="s">
        <v>11</v>
      </c>
      <c r="D18" s="7"/>
      <c r="E18" s="5">
        <v>1</v>
      </c>
      <c r="F18" s="8">
        <f aca="true" t="shared" si="1" ref="F18:F19">E18*D18</f>
        <v>0</v>
      </c>
    </row>
    <row r="19" spans="2:6" ht="78">
      <c r="B19" s="5">
        <v>3</v>
      </c>
      <c r="C19" s="6" t="s">
        <v>12</v>
      </c>
      <c r="D19" s="7"/>
      <c r="E19" s="5">
        <v>4</v>
      </c>
      <c r="F19" s="8">
        <f t="shared" si="1"/>
        <v>0</v>
      </c>
    </row>
    <row r="20" spans="2:6" ht="45">
      <c r="B20" s="19" t="s">
        <v>8</v>
      </c>
      <c r="C20" s="19" t="s">
        <v>7</v>
      </c>
      <c r="D20" s="4" t="s">
        <v>24</v>
      </c>
      <c r="E20" s="4" t="s">
        <v>25</v>
      </c>
      <c r="F20" s="4" t="s">
        <v>4</v>
      </c>
    </row>
    <row r="21" spans="2:6" ht="54">
      <c r="B21" s="5">
        <v>4</v>
      </c>
      <c r="C21" s="6" t="s">
        <v>42</v>
      </c>
      <c r="D21" s="7"/>
      <c r="E21" s="5">
        <v>11</v>
      </c>
      <c r="F21" s="8">
        <f>E21*D21</f>
        <v>0</v>
      </c>
    </row>
    <row r="22" spans="2:6" ht="32.25" customHeight="1">
      <c r="B22" s="9" t="s">
        <v>36</v>
      </c>
      <c r="C22" s="10"/>
      <c r="D22" s="10"/>
      <c r="E22" s="11"/>
      <c r="F22" s="12">
        <f>SUM(F17:F19)+F21</f>
        <v>0</v>
      </c>
    </row>
    <row r="23" spans="2:6" ht="15">
      <c r="B23" s="20" t="s">
        <v>13</v>
      </c>
      <c r="C23" s="20"/>
      <c r="D23" s="20"/>
      <c r="E23" s="20"/>
      <c r="F23" s="20"/>
    </row>
    <row r="24" spans="2:6" ht="45">
      <c r="B24" s="21" t="s">
        <v>0</v>
      </c>
      <c r="C24" s="21" t="s">
        <v>18</v>
      </c>
      <c r="D24" s="22" t="s">
        <v>23</v>
      </c>
      <c r="E24" s="22" t="s">
        <v>3</v>
      </c>
      <c r="F24" s="22" t="s">
        <v>4</v>
      </c>
    </row>
    <row r="25" spans="2:6" ht="78">
      <c r="B25" s="23">
        <v>4</v>
      </c>
      <c r="C25" s="6" t="s">
        <v>37</v>
      </c>
      <c r="D25" s="7"/>
      <c r="E25" s="23">
        <v>13</v>
      </c>
      <c r="F25" s="8">
        <f>E25*D25</f>
        <v>0</v>
      </c>
    </row>
    <row r="26" spans="2:6" ht="81">
      <c r="B26" s="23">
        <v>5</v>
      </c>
      <c r="C26" s="6" t="s">
        <v>38</v>
      </c>
      <c r="D26" s="7"/>
      <c r="E26" s="23">
        <v>1</v>
      </c>
      <c r="F26" s="8">
        <f aca="true" t="shared" si="2" ref="F26:F27">E26*D26</f>
        <v>0</v>
      </c>
    </row>
    <row r="27" spans="2:6" ht="66">
      <c r="B27" s="23">
        <v>6</v>
      </c>
      <c r="C27" s="6" t="s">
        <v>15</v>
      </c>
      <c r="D27" s="7"/>
      <c r="E27" s="23">
        <v>4</v>
      </c>
      <c r="F27" s="8">
        <f t="shared" si="2"/>
        <v>0</v>
      </c>
    </row>
    <row r="28" spans="2:6" ht="33.75" customHeight="1">
      <c r="B28" s="24" t="s">
        <v>40</v>
      </c>
      <c r="C28" s="25"/>
      <c r="D28" s="25"/>
      <c r="E28" s="26"/>
      <c r="F28" s="12">
        <f>SUM(F25:F27)</f>
        <v>0</v>
      </c>
    </row>
    <row r="29" spans="2:6" ht="33.75" customHeight="1">
      <c r="B29" s="24" t="s">
        <v>39</v>
      </c>
      <c r="C29" s="25"/>
      <c r="D29" s="25"/>
      <c r="E29" s="26"/>
      <c r="F29" s="12">
        <f>F28*16</f>
        <v>0</v>
      </c>
    </row>
    <row r="30" spans="2:6" ht="15">
      <c r="B30" s="3" t="s">
        <v>14</v>
      </c>
      <c r="C30" s="3"/>
      <c r="D30" s="3"/>
      <c r="E30" s="3"/>
      <c r="F30" s="3"/>
    </row>
    <row r="31" spans="2:6" ht="45">
      <c r="B31" s="27" t="s">
        <v>0</v>
      </c>
      <c r="C31" s="27" t="s">
        <v>17</v>
      </c>
      <c r="D31" s="4" t="s">
        <v>23</v>
      </c>
      <c r="E31" s="4" t="s">
        <v>3</v>
      </c>
      <c r="F31" s="4" t="s">
        <v>26</v>
      </c>
    </row>
    <row r="32" spans="2:6" ht="183">
      <c r="B32" s="23">
        <v>7</v>
      </c>
      <c r="C32" s="6" t="s">
        <v>35</v>
      </c>
      <c r="D32" s="7"/>
      <c r="E32" s="23">
        <v>18</v>
      </c>
      <c r="F32" s="8">
        <f>E32*D32</f>
        <v>0</v>
      </c>
    </row>
    <row r="33" spans="2:6" ht="99.75">
      <c r="B33" s="23">
        <v>8</v>
      </c>
      <c r="C33" s="28" t="s">
        <v>16</v>
      </c>
      <c r="D33" s="7"/>
      <c r="E33" s="23">
        <v>18</v>
      </c>
      <c r="F33" s="8">
        <f>E33*D33</f>
        <v>0</v>
      </c>
    </row>
    <row r="34" spans="2:6" ht="33.75" customHeight="1">
      <c r="B34" s="24" t="s">
        <v>27</v>
      </c>
      <c r="C34" s="25"/>
      <c r="D34" s="25"/>
      <c r="E34" s="26"/>
      <c r="F34" s="12">
        <f>SUM(F32:F33)</f>
        <v>0</v>
      </c>
    </row>
    <row r="35" spans="2:6" ht="26.25" customHeight="1">
      <c r="B35" s="29" t="s">
        <v>41</v>
      </c>
      <c r="C35" s="29"/>
      <c r="D35" s="29"/>
      <c r="E35" s="29"/>
      <c r="F35" s="12">
        <f>F34*48</f>
        <v>0</v>
      </c>
    </row>
    <row r="37" spans="2:6" ht="15">
      <c r="B37" s="3" t="s">
        <v>28</v>
      </c>
      <c r="C37" s="3"/>
      <c r="D37" s="3"/>
      <c r="E37" s="3"/>
      <c r="F37" s="3"/>
    </row>
    <row r="38" spans="2:6" ht="30">
      <c r="B38" s="30" t="s">
        <v>29</v>
      </c>
      <c r="C38" s="30"/>
      <c r="D38" s="31" t="s">
        <v>30</v>
      </c>
      <c r="E38" s="31" t="s">
        <v>31</v>
      </c>
      <c r="F38" s="31" t="s">
        <v>32</v>
      </c>
    </row>
    <row r="39" spans="2:6" ht="26.25" customHeight="1">
      <c r="B39" s="32" t="str">
        <f>B10</f>
        <v>Cena celkem za dodávky senzorických jednotek</v>
      </c>
      <c r="C39" s="32"/>
      <c r="D39" s="33">
        <f>F10</f>
        <v>0</v>
      </c>
      <c r="E39" s="38">
        <f>0.21*D39</f>
        <v>0</v>
      </c>
      <c r="F39" s="38">
        <f>1.21*D39</f>
        <v>0</v>
      </c>
    </row>
    <row r="40" spans="2:6" ht="26.25" customHeight="1">
      <c r="B40" s="32" t="str">
        <f>B14</f>
        <v>Cena celkem za dodávky zdrojů</v>
      </c>
      <c r="C40" s="32"/>
      <c r="D40" s="33">
        <f>F14</f>
        <v>0</v>
      </c>
      <c r="E40" s="38">
        <f aca="true" t="shared" si="3" ref="E40:E43">0.21*D40</f>
        <v>0</v>
      </c>
      <c r="F40" s="38">
        <f aca="true" t="shared" si="4" ref="F40:F43">1.21*D40</f>
        <v>0</v>
      </c>
    </row>
    <row r="41" spans="2:6" ht="26.25" customHeight="1">
      <c r="B41" s="32" t="str">
        <f>B22</f>
        <v>Cena celkem za instalaci</v>
      </c>
      <c r="C41" s="32"/>
      <c r="D41" s="33">
        <f>F22</f>
        <v>0</v>
      </c>
      <c r="E41" s="38">
        <f t="shared" si="3"/>
        <v>0</v>
      </c>
      <c r="F41" s="38">
        <f t="shared" si="4"/>
        <v>0</v>
      </c>
    </row>
    <row r="42" spans="2:6" ht="31.5" customHeight="1">
      <c r="B42" s="32" t="str">
        <f>B29</f>
        <v>Cena celkem za servis (po dobu 4 let, min. 2x ročně = celkem min. 16x)</v>
      </c>
      <c r="C42" s="32"/>
      <c r="D42" s="33">
        <f>F29</f>
        <v>0</v>
      </c>
      <c r="E42" s="38">
        <f t="shared" si="3"/>
        <v>0</v>
      </c>
      <c r="F42" s="38">
        <f t="shared" si="4"/>
        <v>0</v>
      </c>
    </row>
    <row r="43" spans="2:6" ht="30.75" customHeight="1">
      <c r="B43" s="32" t="str">
        <f>B35</f>
        <v>Cena celkem za dodávky dat (4 roky)</v>
      </c>
      <c r="C43" s="32"/>
      <c r="D43" s="33">
        <f>F35</f>
        <v>0</v>
      </c>
      <c r="E43" s="38">
        <f t="shared" si="3"/>
        <v>0</v>
      </c>
      <c r="F43" s="38">
        <f t="shared" si="4"/>
        <v>0</v>
      </c>
    </row>
    <row r="44" spans="2:6" ht="30" customHeight="1">
      <c r="B44" s="34" t="s">
        <v>33</v>
      </c>
      <c r="C44" s="35"/>
      <c r="D44" s="36">
        <f>SUM(D39:D43)</f>
        <v>0</v>
      </c>
      <c r="E44" s="36">
        <f aca="true" t="shared" si="5" ref="E44:F44">SUM(E39:E43)</f>
        <v>0</v>
      </c>
      <c r="F44" s="36">
        <f t="shared" si="5"/>
        <v>0</v>
      </c>
    </row>
    <row r="45" ht="15">
      <c r="F45" s="37"/>
    </row>
  </sheetData>
  <mergeCells count="21">
    <mergeCell ref="B44:C44"/>
    <mergeCell ref="B42:C42"/>
    <mergeCell ref="B43:C43"/>
    <mergeCell ref="B2:F3"/>
    <mergeCell ref="B38:C38"/>
    <mergeCell ref="B39:C39"/>
    <mergeCell ref="B40:C40"/>
    <mergeCell ref="B41:C41"/>
    <mergeCell ref="B30:F30"/>
    <mergeCell ref="B10:E10"/>
    <mergeCell ref="B22:E22"/>
    <mergeCell ref="B28:E28"/>
    <mergeCell ref="B34:E34"/>
    <mergeCell ref="B5:F5"/>
    <mergeCell ref="B11:F11"/>
    <mergeCell ref="B14:E14"/>
    <mergeCell ref="B35:E35"/>
    <mergeCell ref="B37:F37"/>
    <mergeCell ref="B15:F15"/>
    <mergeCell ref="B23:F23"/>
    <mergeCell ref="B29:E29"/>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Ing.Jana Vávrová Trachtová</dc:creator>
  <cp:keywords/>
  <dc:description/>
  <cp:lastModifiedBy>Jana Trachtová</cp:lastModifiedBy>
  <dcterms:created xsi:type="dcterms:W3CDTF">2019-07-03T12:08:57Z</dcterms:created>
  <dcterms:modified xsi:type="dcterms:W3CDTF">2019-08-26T19:20:49Z</dcterms:modified>
  <cp:category/>
  <cp:version/>
  <cp:contentType/>
  <cp:contentStatus/>
</cp:coreProperties>
</file>