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327"/>
  <workbookPr/>
  <bookViews>
    <workbookView xWindow="65428" yWindow="65428" windowWidth="23256" windowHeight="12456" activeTab="2"/>
  </bookViews>
  <sheets>
    <sheet name="Krycí list" sheetId="5" r:id="rId1"/>
    <sheet name="VV - 1. etapa" sheetId="2" r:id="rId2"/>
    <sheet name="VV - 2.etapa" sheetId="4"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<sst xmlns="http://schemas.openxmlformats.org/spreadsheetml/2006/main" count="467" uniqueCount="148">
  <si>
    <t>Kč</t>
  </si>
  <si>
    <t>x</t>
  </si>
  <si>
    <t>Náklady v Kč s DPH</t>
  </si>
  <si>
    <t>Náklady v Kč bez DPH</t>
  </si>
  <si>
    <t>h</t>
  </si>
  <si>
    <t>Kč/MJ</t>
  </si>
  <si>
    <t>úprava rozvaděče veřejného osvětlení</t>
  </si>
  <si>
    <t>Způsobilé výdaje</t>
  </si>
  <si>
    <t>Nezpůsobilé výdaje</t>
  </si>
  <si>
    <t>Materiál</t>
  </si>
  <si>
    <t>Číslo</t>
  </si>
  <si>
    <t>Položka</t>
  </si>
  <si>
    <t>Množství</t>
  </si>
  <si>
    <t>MJ</t>
  </si>
  <si>
    <t>Uznatelné</t>
  </si>
  <si>
    <t>Neuznatelné</t>
  </si>
  <si>
    <t>1.1</t>
  </si>
  <si>
    <t>1.2</t>
  </si>
  <si>
    <t>1.3</t>
  </si>
  <si>
    <t>1.4</t>
  </si>
  <si>
    <t>1.5</t>
  </si>
  <si>
    <t>1.6</t>
  </si>
  <si>
    <t>1.7</t>
  </si>
  <si>
    <t>1.8</t>
  </si>
  <si>
    <t>1.9</t>
  </si>
  <si>
    <t>1.10</t>
  </si>
  <si>
    <t>1.11</t>
  </si>
  <si>
    <t>1.12</t>
  </si>
  <si>
    <t>1.13</t>
  </si>
  <si>
    <t>1.14</t>
  </si>
  <si>
    <t>1.</t>
  </si>
  <si>
    <t>Podružný elektromateriál pro zapojení svítidel</t>
  </si>
  <si>
    <t>Montážní práce</t>
  </si>
  <si>
    <t>2.</t>
  </si>
  <si>
    <t>Svítidlo výbojkové na výložníku, demontáž svítidel</t>
  </si>
  <si>
    <t>2.1</t>
  </si>
  <si>
    <t>2.2</t>
  </si>
  <si>
    <t>2.3</t>
  </si>
  <si>
    <t>2.4</t>
  </si>
  <si>
    <t>2.5</t>
  </si>
  <si>
    <t>Ostatní</t>
  </si>
  <si>
    <t>3.</t>
  </si>
  <si>
    <t>3.1</t>
  </si>
  <si>
    <t>3.2</t>
  </si>
  <si>
    <t>3.3</t>
  </si>
  <si>
    <t>3.4</t>
  </si>
  <si>
    <t>3.5</t>
  </si>
  <si>
    <t>Pasport VO</t>
  </si>
  <si>
    <t>Vyhotovení protokolu o ověření osvětlenosti</t>
  </si>
  <si>
    <t>Vyhotovení ZVA</t>
  </si>
  <si>
    <t>Ubytování a doprava</t>
  </si>
  <si>
    <t>Doprava a manipulace s materiálem</t>
  </si>
  <si>
    <t>HSV</t>
  </si>
  <si>
    <t xml:space="preserve">4. </t>
  </si>
  <si>
    <t>VRN</t>
  </si>
  <si>
    <t>Související práce pro zařízení staveniště</t>
  </si>
  <si>
    <t>Skládky na staveništi</t>
  </si>
  <si>
    <t>Zabezpečení stanoviště</t>
  </si>
  <si>
    <t>Dopravní značení na staveništi</t>
  </si>
  <si>
    <t>Revize</t>
  </si>
  <si>
    <t>ks</t>
  </si>
  <si>
    <t>kpl</t>
  </si>
  <si>
    <t>5.</t>
  </si>
  <si>
    <t>5.2</t>
  </si>
  <si>
    <t>5.1</t>
  </si>
  <si>
    <t>5.3</t>
  </si>
  <si>
    <t>5.4</t>
  </si>
  <si>
    <t>5.5</t>
  </si>
  <si>
    <t>CELKEM</t>
  </si>
  <si>
    <t>Celkové výdaje</t>
  </si>
  <si>
    <t>Mj</t>
  </si>
  <si>
    <t>Bez DPH</t>
  </si>
  <si>
    <t>DPH</t>
  </si>
  <si>
    <t>Celkem s DPH</t>
  </si>
  <si>
    <t>4.1</t>
  </si>
  <si>
    <t>Hybridní stykač 20A pro rozvaděče</t>
  </si>
  <si>
    <t>Demontáž stávající výzbroje RVO</t>
  </si>
  <si>
    <t xml:space="preserve">Svítidlo veřejného osvětlení na výložník, plošina </t>
  </si>
  <si>
    <t>1.15</t>
  </si>
  <si>
    <t>2.6</t>
  </si>
  <si>
    <t>1.16</t>
  </si>
  <si>
    <t>Město Lovosice</t>
  </si>
  <si>
    <t>Stožár 5m, sadový</t>
  </si>
  <si>
    <t>Stožár 7m, silniční</t>
  </si>
  <si>
    <t>Patice</t>
  </si>
  <si>
    <t>Výměna patice</t>
  </si>
  <si>
    <t>Demontáž starého stožáru, likvidace, montáž nového stožáru</t>
  </si>
  <si>
    <t>Svítidlo pro přechody - 1.typ - 19,5W - typ B</t>
  </si>
  <si>
    <t>Svítidlo pro přechody - 1.typ - max. 19,5W - typ B</t>
  </si>
  <si>
    <t>Svítidlo pro situaci 4, stmívatelný předřadník, typ C</t>
  </si>
  <si>
    <t>Svítidlo pro situaci 5, stmívatelný předřadník, typ A</t>
  </si>
  <si>
    <t>Svítidlo pro situaci 6, stmívatelný předřadník, typ A</t>
  </si>
  <si>
    <t>Svítidlo pro situaci 8, stmívatelný předřadník, typ A</t>
  </si>
  <si>
    <t>Svítidlo pro situaci 9, stmívatelný předřadník, typ A</t>
  </si>
  <si>
    <t>Svítidlo pro osvětlení podchodu</t>
  </si>
  <si>
    <t>Stožár 7m, sadový</t>
  </si>
  <si>
    <t>1.17</t>
  </si>
  <si>
    <t>Stožár 8m, silniční</t>
  </si>
  <si>
    <t>1.18</t>
  </si>
  <si>
    <t>Stožár 10m, silniční</t>
  </si>
  <si>
    <t>1.19</t>
  </si>
  <si>
    <t>Svítidlo pro situaci 1, typ A - komunikace</t>
  </si>
  <si>
    <t>Svítidlo pro situaci 1, typ A - kruhový objezd Tovární</t>
  </si>
  <si>
    <t>Svítidlo pro situaci 1, typ A - kruhový objezd Dlouhá</t>
  </si>
  <si>
    <t>Svítidlo pro situaci 2, typ A</t>
  </si>
  <si>
    <t>Svítidlo pro situaci 2, typ A - kruhový objezd ul Kostelní</t>
  </si>
  <si>
    <t>Svítidlo pro situaci 3, typ A</t>
  </si>
  <si>
    <t>Demontáž a likvidace starého stožáru, montáž nového stožáru</t>
  </si>
  <si>
    <t>Svítidlo pro situaci 1 - typ A</t>
  </si>
  <si>
    <t>Svítidlo pro situaci 2 - typ A</t>
  </si>
  <si>
    <t>Svítidlo pro situaci 2 - kruhový objezd ul. Siřejovická - typ A</t>
  </si>
  <si>
    <t>Svítidlo pro situaci 3 - typ A</t>
  </si>
  <si>
    <t>Svítidlo pro situaci 4, stmívatelný předřadník - typ C</t>
  </si>
  <si>
    <t>Svítidlo pro situaci 5, stmívatelný předřadník- typ A</t>
  </si>
  <si>
    <t>Svítidlo pro situaci 6, stmívatelný předřadník - typ A</t>
  </si>
  <si>
    <t>Svítidlo pro situaci 7, stmívatelný předřadník - typ A</t>
  </si>
  <si>
    <t>Svítidlo pro situaci 9, stmívatelný předřadník - typ A</t>
  </si>
  <si>
    <t>Svítidlo pro situaci 10, stmívatelný předřadník - typ A</t>
  </si>
  <si>
    <t>Dozbrojení RVO hybridními stykači</t>
  </si>
  <si>
    <t>POLOŽKOVÝ ROZPOČET STAVBY</t>
  </si>
  <si>
    <t>Rekonstrukce veřejného osvětlení</t>
  </si>
  <si>
    <t>Objednatel</t>
  </si>
  <si>
    <t>Zhotovitel</t>
  </si>
  <si>
    <t>Rozpis ceny</t>
  </si>
  <si>
    <t>Hlavní stavební materiál</t>
  </si>
  <si>
    <t>Celkem</t>
  </si>
  <si>
    <t>Rekapitulace daní</t>
  </si>
  <si>
    <t>Základ pro sníženou DPH</t>
  </si>
  <si>
    <t>15 %</t>
  </si>
  <si>
    <t>Snížená DPH</t>
  </si>
  <si>
    <t>Základ pro základní DPH</t>
  </si>
  <si>
    <t>21 %</t>
  </si>
  <si>
    <t>Základní DPH</t>
  </si>
  <si>
    <t>Zaokrouhlení</t>
  </si>
  <si>
    <t>Cena celkem s DPH</t>
  </si>
  <si>
    <t>V</t>
  </si>
  <si>
    <t>Za zhotovitele</t>
  </si>
  <si>
    <t>Rekonstrukce veřejného osvětlení ve městě Lovosice</t>
  </si>
  <si>
    <t>Školní 407/2</t>
  </si>
  <si>
    <t>410 02 Lovosice</t>
  </si>
  <si>
    <t>IČO: 00263991</t>
  </si>
  <si>
    <t>Ostatní náklady</t>
  </si>
  <si>
    <t>Hlavní stavební práce</t>
  </si>
  <si>
    <t>Vedlejší rozpočtové náklady</t>
  </si>
  <si>
    <t>Modernizace RVO1, RVO 5, RVO 14, RVO 19
 (vnitřní elektroinstalace bude demontována, zachována bude skříň, tato skříň bude osazena novým vybavením (kabeláž, stykač, podružné jističe, svorkovnice, hlavní jistič, vydrátování elektroměru dle připojovacích podmínek, světelné čidlo, astrohodiny). Nutné dodržet IP krytí.</t>
  </si>
  <si>
    <t>Modernizace RVO21  (vnitřní elektroinstalace bude demontována, zachována bude skříň, tato skříň bude osazena novým vybavením (kabeláž, stykač, podružné jističe, svorkovnice, hlavní jistič, vydrátování elektroměru dle připojovacích podmínek, světelné čidlo, astrohodiny). Nutné dodržet IP krytí.</t>
  </si>
  <si>
    <t>Svítidlo pro přechody - 2.typ - 54,5W - typ B</t>
  </si>
  <si>
    <t>Svítidlo pro přechody - 2.typ - max. 54,5W - typ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</si>
</sst>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15">
    <font>
      <sz val="11"/>
      <color theme="1"/>
      <name val="Calibri"/>
      <family val="2"/>
      <scheme val="minor"/>
    </font>
    <font>
      <sz val="10"/>
      <name val="Arial"/>
      <family val="2"/>
    </font>
    <font>
      <sz val="8"/>
      <name val="Calibri"/>
      <family val="2"/>
      <scheme val="minor"/>
    </font>
    <font>
      <b/>
      <sz val="11"/>
      <color theme="1"/>
      <name val="Calibri"/>
      <family val="2"/>
      <scheme val="minor"/>
    </font>
    <font>
      <sz val="11"/>
      <color indexed="8"/>
      <name val="Calibri"/>
      <family val="2"/>
    </font>
    <font>
      <b/>
      <sz val="14"/>
      <color theme="1"/>
      <name val="Calibri"/>
      <family val="2"/>
      <scheme val="minor"/>
    </font>
    <font>
      <b/>
      <sz val="16"/>
      <color theme="1"/>
      <name val="Calibri"/>
      <family val="2"/>
      <scheme val="minor"/>
    </font>
    <font>
      <b/>
      <sz val="14"/>
      <color rgb="FF0070C0"/>
      <name val="Calibri"/>
      <family val="2"/>
      <scheme val="minor"/>
    </font>
    <font>
      <sz val="12"/>
      <color theme="1"/>
      <name val="Calibri"/>
      <family val="2"/>
      <scheme val="minor"/>
    </font>
    <font>
      <b/>
      <sz val="12"/>
      <color theme="1"/>
      <name val="Calibri"/>
      <family val="2"/>
      <scheme val="minor"/>
    </font>
    <font>
      <b/>
      <sz val="12"/>
      <color rgb="FFFF0000"/>
      <name val="Calibri"/>
      <family val="2"/>
      <scheme val="minor"/>
    </font>
    <font>
      <b/>
      <sz val="12"/>
      <color theme="3" tint="0.39998000860214233"/>
      <name val="Calibri"/>
      <family val="2"/>
      <scheme val="minor"/>
    </font>
    <font>
      <sz val="12"/>
      <color rgb="FFFF0000"/>
      <name val="Calibri"/>
      <family val="2"/>
      <scheme val="minor"/>
    </font>
    <font>
      <i/>
      <sz val="12"/>
      <color theme="1"/>
      <name val="Calibri"/>
      <family val="2"/>
      <scheme val="minor"/>
    </font>
    <font>
      <b/>
      <sz val="12"/>
      <color rgb="FF0070C0"/>
      <name val="Calibri"/>
      <family val="2"/>
      <scheme val="minor"/>
    </font>
  </fonts>
  <fills count="5">
    <fill>
      <patternFill/>
    </fill>
    <fill>
      <patternFill patternType="gray125"/>
    </fill>
    <fill>
      <patternFill patternType="solid">
        <fgColor rgb="FF00B0F0"/>
        <bgColor indexed="64"/>
      </patternFill>
    </fill>
    <fill>
      <patternFill patternType="solid">
        <fgColor theme="0"/>
        <bgColor indexed="64"/>
      </patternFill>
    </fill>
    <fill>
      <patternFill patternType="solid">
        <fgColor theme="0" tint="-0.24997000396251678"/>
        <bgColor indexed="64"/>
      </patternFill>
    </fill>
  </fills>
  <borders count="30">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medium"/>
      <top style="thin"/>
      <bottom style="medium"/>
    </border>
    <border>
      <left/>
      <right/>
      <top/>
      <bottom style="thin"/>
    </border>
    <border>
      <left/>
      <right/>
      <top style="thin"/>
      <bottom style="thin"/>
    </border>
    <border>
      <left/>
      <right/>
      <top style="thin"/>
      <bottom/>
    </border>
    <border>
      <left style="medium"/>
      <right/>
      <top style="medium"/>
      <bottom style="medium"/>
    </border>
    <border>
      <left style="thin"/>
      <right style="thin"/>
      <top/>
      <bottom style="thin"/>
    </border>
    <border>
      <left style="thin"/>
      <right style="thin"/>
      <top/>
      <bottom/>
    </border>
    <border>
      <left/>
      <right/>
      <top style="medium"/>
      <bottom style="medium"/>
    </border>
    <border>
      <left style="medium"/>
      <right/>
      <top/>
      <bottom style="medium"/>
    </border>
    <border>
      <left/>
      <right style="thin"/>
      <top style="thin"/>
      <bottom/>
    </border>
    <border>
      <left/>
      <right style="thin"/>
      <top/>
      <bottom style="thin"/>
    </border>
    <border>
      <left style="thin"/>
      <right/>
      <top style="thin"/>
      <bottom/>
    </border>
    <border>
      <left style="thin"/>
      <right/>
      <top/>
      <bottom style="thin"/>
    </border>
    <border>
      <left style="thin"/>
      <right/>
      <top style="thin"/>
      <bottom style="thin"/>
    </border>
    <border>
      <left style="thin"/>
      <right/>
      <top/>
      <bottom/>
    </border>
    <border>
      <left/>
      <right style="thin"/>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0" fillId="0" borderId="0">
      <alignment/>
      <protection/>
    </xf>
    <xf numFmtId="0" fontId="0" fillId="0" borderId="0">
      <alignment/>
      <protection/>
    </xf>
  </cellStyleXfs>
  <cellXfs count="160">
    <xf numFmtId="0" fontId="0" fillId="0" borderId="0" xfId="0"/>
    <xf numFmtId="49" fontId="0" fillId="0" borderId="0" xfId="0" applyNumberFormat="1"/>
    <xf numFmtId="0" fontId="0" fillId="0" borderId="1" xfId="0" applyBorder="1"/>
    <xf numFmtId="0" fontId="0" fillId="2" borderId="0" xfId="0" applyFill="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164" fontId="0" fillId="3" borderId="1" xfId="0" applyNumberFormat="1" applyFill="1" applyBorder="1"/>
    <xf numFmtId="164" fontId="0" fillId="0" borderId="8" xfId="0" applyNumberFormat="1" applyBorder="1"/>
    <xf numFmtId="164" fontId="0" fillId="0" borderId="9" xfId="0" applyNumberFormat="1" applyBorder="1"/>
    <xf numFmtId="9" fontId="0" fillId="0" borderId="1" xfId="0" applyNumberFormat="1" applyBorder="1"/>
    <xf numFmtId="9" fontId="0" fillId="0" borderId="4" xfId="0" applyNumberFormat="1" applyBorder="1"/>
    <xf numFmtId="0" fontId="3" fillId="0" borderId="10" xfId="0" applyFont="1" applyBorder="1"/>
    <xf numFmtId="0" fontId="3" fillId="0" borderId="11" xfId="0" applyFont="1" applyBorder="1"/>
    <xf numFmtId="164" fontId="3" fillId="0" borderId="11" xfId="0" applyNumberFormat="1" applyFont="1" applyBorder="1"/>
    <xf numFmtId="164" fontId="3" fillId="0" borderId="12" xfId="0" applyNumberFormat="1" applyFont="1" applyBorder="1"/>
    <xf numFmtId="164" fontId="0" fillId="3" borderId="13" xfId="0" applyNumberFormat="1" applyFill="1" applyBorder="1"/>
    <xf numFmtId="164" fontId="0" fillId="0" borderId="0" xfId="0" applyNumberFormat="1"/>
    <xf numFmtId="9" fontId="0" fillId="0" borderId="0" xfId="0" applyNumberFormat="1"/>
    <xf numFmtId="164" fontId="0" fillId="3" borderId="0" xfId="0" applyNumberFormat="1" applyFill="1"/>
    <xf numFmtId="164" fontId="0" fillId="3" borderId="4" xfId="0" applyNumberFormat="1" applyFill="1" applyBorder="1"/>
    <xf numFmtId="164" fontId="0" fillId="3" borderId="14" xfId="0" applyNumberFormat="1" applyFill="1" applyBorder="1"/>
    <xf numFmtId="0" fontId="0" fillId="0" borderId="0" xfId="21" applyProtection="1">
      <alignment/>
      <protection hidden="1"/>
    </xf>
    <xf numFmtId="0" fontId="5" fillId="0" borderId="0" xfId="22" applyFont="1" applyAlignment="1" applyProtection="1">
      <alignment horizontal="center" vertical="center"/>
      <protection hidden="1"/>
    </xf>
    <xf numFmtId="0" fontId="0" fillId="0" borderId="0" xfId="0" applyProtection="1">
      <protection hidden="1"/>
    </xf>
    <xf numFmtId="0" fontId="6" fillId="0" borderId="0" xfId="0" applyFont="1" applyProtection="1">
      <protection hidden="1"/>
    </xf>
    <xf numFmtId="0" fontId="7" fillId="0" borderId="0" xfId="22" applyFont="1" applyAlignment="1" applyProtection="1">
      <alignment horizontal="center" vertical="center"/>
      <protection hidden="1"/>
    </xf>
    <xf numFmtId="0" fontId="8" fillId="0" borderId="0" xfId="22" applyFont="1" applyAlignment="1" applyProtection="1">
      <alignment vertical="center"/>
      <protection hidden="1"/>
    </xf>
    <xf numFmtId="0" fontId="9" fillId="0" borderId="15" xfId="22" applyFont="1" applyBorder="1" applyAlignment="1" applyProtection="1">
      <alignment vertical="center"/>
      <protection hidden="1"/>
    </xf>
    <xf numFmtId="0" fontId="8" fillId="0" borderId="15" xfId="22" applyFont="1" applyBorder="1" applyAlignment="1" applyProtection="1">
      <alignment vertical="center"/>
      <protection hidden="1"/>
    </xf>
    <xf numFmtId="0" fontId="9" fillId="0" borderId="0" xfId="22" applyFont="1" applyAlignment="1" applyProtection="1">
      <alignment vertical="center"/>
      <protection hidden="1"/>
    </xf>
    <xf numFmtId="0" fontId="8" fillId="0" borderId="16" xfId="22" applyFont="1" applyBorder="1" applyAlignment="1" applyProtection="1">
      <alignment vertical="center"/>
      <protection hidden="1"/>
    </xf>
    <xf numFmtId="4" fontId="8" fillId="0" borderId="0" xfId="22" applyNumberFormat="1" applyFont="1" applyAlignment="1" applyProtection="1">
      <alignment vertical="center"/>
      <protection hidden="1"/>
    </xf>
    <xf numFmtId="0" fontId="8" fillId="0" borderId="17" xfId="22" applyFont="1" applyBorder="1" applyAlignment="1" applyProtection="1">
      <alignment vertical="center"/>
      <protection hidden="1"/>
    </xf>
    <xf numFmtId="0" fontId="8" fillId="0" borderId="0" xfId="22" applyFont="1" applyAlignment="1" applyProtection="1">
      <alignment vertical="center" wrapText="1"/>
      <protection hidden="1"/>
    </xf>
    <xf numFmtId="0" fontId="9" fillId="0" borderId="0" xfId="22" applyFont="1" applyAlignment="1" applyProtection="1">
      <alignment vertical="center" wrapText="1"/>
      <protection hidden="1"/>
    </xf>
    <xf numFmtId="0" fontId="10" fillId="0" borderId="0" xfId="22" applyFont="1" applyAlignment="1" applyProtection="1">
      <alignment vertical="center"/>
      <protection hidden="1"/>
    </xf>
    <xf numFmtId="0" fontId="8" fillId="0" borderId="0" xfId="22" applyFont="1" applyAlignment="1" applyProtection="1">
      <alignment vertical="top" wrapText="1"/>
      <protection hidden="1"/>
    </xf>
    <xf numFmtId="0" fontId="11" fillId="0" borderId="0" xfId="22" applyFont="1" applyAlignment="1" applyProtection="1">
      <alignment vertical="center"/>
      <protection hidden="1"/>
    </xf>
    <xf numFmtId="0" fontId="8" fillId="0" borderId="0" xfId="22" applyFont="1" applyAlignment="1" applyProtection="1">
      <alignment horizontal="left" vertical="center" wrapText="1"/>
      <protection hidden="1"/>
    </xf>
    <xf numFmtId="0" fontId="8" fillId="0" borderId="0" xfId="22" applyFont="1" applyAlignment="1" applyProtection="1">
      <alignment horizontal="left" vertical="center"/>
      <protection hidden="1"/>
    </xf>
    <xf numFmtId="0" fontId="9" fillId="0" borderId="0" xfId="22" applyFont="1" applyAlignment="1" applyProtection="1">
      <alignment horizontal="left" vertical="center" wrapText="1"/>
      <protection hidden="1"/>
    </xf>
    <xf numFmtId="0" fontId="8" fillId="0" borderId="0" xfId="22" applyFont="1" applyAlignment="1" applyProtection="1">
      <alignment horizontal="justify" vertical="center" wrapText="1"/>
      <protection hidden="1"/>
    </xf>
    <xf numFmtId="0" fontId="12" fillId="0" borderId="0" xfId="22" applyFont="1" applyAlignment="1" applyProtection="1">
      <alignment vertical="top" wrapText="1"/>
      <protection hidden="1"/>
    </xf>
    <xf numFmtId="0" fontId="9" fillId="0" borderId="0" xfId="22" applyFont="1" applyAlignment="1" applyProtection="1">
      <alignment vertical="top" wrapText="1"/>
      <protection hidden="1"/>
    </xf>
    <xf numFmtId="0" fontId="9" fillId="0" borderId="0" xfId="22" applyFont="1" applyAlignment="1" applyProtection="1">
      <alignment horizontal="justify" vertical="center" wrapText="1"/>
      <protection hidden="1"/>
    </xf>
    <xf numFmtId="0" fontId="10" fillId="0" borderId="0" xfId="22" applyFont="1" applyAlignment="1" applyProtection="1">
      <alignment vertical="center" wrapText="1"/>
      <protection hidden="1"/>
    </xf>
    <xf numFmtId="0" fontId="12" fillId="0" borderId="0" xfId="22" applyFont="1" applyAlignment="1" applyProtection="1">
      <alignment vertical="center" wrapText="1"/>
      <protection hidden="1"/>
    </xf>
    <xf numFmtId="0" fontId="12" fillId="0" borderId="0" xfId="22" applyFont="1" applyAlignment="1" applyProtection="1">
      <alignment horizontal="left" vertical="center" wrapText="1"/>
      <protection hidden="1"/>
    </xf>
    <xf numFmtId="0" fontId="13" fillId="0" borderId="0" xfId="22" applyFont="1" applyAlignment="1" applyProtection="1">
      <alignment vertical="top" wrapText="1"/>
      <protection hidden="1"/>
    </xf>
    <xf numFmtId="0" fontId="8" fillId="0" borderId="0" xfId="22" applyFont="1" applyAlignment="1" applyProtection="1">
      <alignment vertical="top"/>
      <protection hidden="1"/>
    </xf>
    <xf numFmtId="0" fontId="8" fillId="0" borderId="0" xfId="22" applyFont="1" applyAlignment="1" applyProtection="1">
      <alignment horizontal="justify" vertical="center"/>
      <protection hidden="1"/>
    </xf>
    <xf numFmtId="0" fontId="14" fillId="0" borderId="0" xfId="22" applyFont="1" applyAlignment="1" applyProtection="1">
      <alignment vertical="center"/>
      <protection hidden="1"/>
    </xf>
    <xf numFmtId="49" fontId="0" fillId="0" borderId="5" xfId="0" applyNumberFormat="1" applyBorder="1" applyProtection="1">
      <protection hidden="1"/>
    </xf>
    <xf numFmtId="0" fontId="0" fillId="0" borderId="2" xfId="0" applyBorder="1" applyProtection="1">
      <protection hidden="1"/>
    </xf>
    <xf numFmtId="0" fontId="0" fillId="0" borderId="3" xfId="0" applyBorder="1" applyProtection="1">
      <protection hidden="1"/>
    </xf>
    <xf numFmtId="49" fontId="0" fillId="0" borderId="7" xfId="0" applyNumberFormat="1" applyBorder="1" applyProtection="1">
      <protection hidden="1"/>
    </xf>
    <xf numFmtId="0" fontId="0" fillId="0" borderId="4" xfId="0" applyBorder="1" applyProtection="1">
      <protection hidden="1"/>
    </xf>
    <xf numFmtId="0" fontId="0" fillId="0" borderId="14" xfId="0" applyBorder="1" applyProtection="1">
      <protection hidden="1"/>
    </xf>
    <xf numFmtId="49" fontId="0" fillId="2" borderId="18" xfId="0" applyNumberFormat="1" applyFill="1" applyBorder="1" applyProtection="1">
      <protection hidden="1"/>
    </xf>
    <xf numFmtId="0" fontId="0" fillId="2" borderId="10" xfId="0" applyFill="1" applyBorder="1" applyProtection="1">
      <protection hidden="1"/>
    </xf>
    <xf numFmtId="0" fontId="0" fillId="2" borderId="11" xfId="0" applyFill="1" applyBorder="1" applyProtection="1">
      <protection hidden="1"/>
    </xf>
    <xf numFmtId="164" fontId="0" fillId="2" borderId="11" xfId="0" applyNumberFormat="1" applyFill="1" applyBorder="1" applyProtection="1">
      <protection hidden="1"/>
    </xf>
    <xf numFmtId="164" fontId="0" fillId="2" borderId="12" xfId="0" applyNumberFormat="1" applyFill="1" applyBorder="1" applyProtection="1">
      <protection hidden="1"/>
    </xf>
    <xf numFmtId="0" fontId="0" fillId="2" borderId="0" xfId="0" applyFill="1" applyProtection="1">
      <protection hidden="1"/>
    </xf>
    <xf numFmtId="49" fontId="0" fillId="0" borderId="19" xfId="0" applyNumberFormat="1" applyBorder="1" applyProtection="1">
      <protection hidden="1"/>
    </xf>
    <xf numFmtId="0" fontId="0" fillId="0" borderId="19" xfId="0" applyBorder="1" applyProtection="1">
      <protection hidden="1"/>
    </xf>
    <xf numFmtId="0" fontId="0" fillId="0" borderId="19" xfId="0" applyBorder="1" applyAlignment="1" applyProtection="1">
      <alignment horizontal="center"/>
      <protection hidden="1"/>
    </xf>
    <xf numFmtId="0" fontId="0" fillId="0" borderId="1" xfId="0" applyBorder="1" applyProtection="1">
      <protection hidden="1"/>
    </xf>
    <xf numFmtId="0" fontId="0" fillId="0" borderId="1" xfId="0" applyBorder="1" applyAlignment="1" applyProtection="1">
      <alignment horizontal="center"/>
      <protection hidden="1"/>
    </xf>
    <xf numFmtId="49" fontId="0" fillId="2" borderId="1" xfId="0" applyNumberFormat="1" applyFill="1" applyBorder="1" applyProtection="1">
      <protection hidden="1"/>
    </xf>
    <xf numFmtId="0" fontId="0" fillId="2" borderId="1" xfId="0" applyFill="1" applyBorder="1" applyProtection="1">
      <protection hidden="1"/>
    </xf>
    <xf numFmtId="164" fontId="0" fillId="2" borderId="1" xfId="0" applyNumberFormat="1" applyFill="1" applyBorder="1" applyProtection="1">
      <protection hidden="1"/>
    </xf>
    <xf numFmtId="49" fontId="0" fillId="0" borderId="1" xfId="0" applyNumberFormat="1" applyBorder="1" applyProtection="1">
      <protection hidden="1"/>
    </xf>
    <xf numFmtId="0" fontId="0" fillId="0" borderId="8" xfId="0" applyBorder="1" applyAlignment="1" applyProtection="1">
      <alignment horizontal="center"/>
      <protection hidden="1"/>
    </xf>
    <xf numFmtId="0" fontId="0" fillId="0" borderId="20" xfId="0" applyBorder="1" applyProtection="1">
      <protection hidden="1"/>
    </xf>
    <xf numFmtId="0" fontId="0" fillId="2" borderId="18" xfId="0" applyFill="1" applyBorder="1" applyProtection="1">
      <protection hidden="1"/>
    </xf>
    <xf numFmtId="0" fontId="0" fillId="2" borderId="21" xfId="0" applyFill="1" applyBorder="1" applyProtection="1">
      <protection hidden="1"/>
    </xf>
    <xf numFmtId="0" fontId="0" fillId="0" borderId="8" xfId="0" applyBorder="1" applyProtection="1">
      <protection hidden="1"/>
    </xf>
    <xf numFmtId="0" fontId="0" fillId="0" borderId="20" xfId="0" applyBorder="1" applyAlignment="1" applyProtection="1">
      <alignment horizontal="center"/>
      <protection hidden="1"/>
    </xf>
    <xf numFmtId="164" fontId="0" fillId="0" borderId="0" xfId="0" applyNumberFormat="1" applyProtection="1">
      <protection hidden="1"/>
    </xf>
    <xf numFmtId="0" fontId="3" fillId="0" borderId="19" xfId="0" applyFont="1" applyBorder="1" applyProtection="1">
      <protection hidden="1"/>
    </xf>
    <xf numFmtId="0" fontId="0" fillId="3" borderId="1" xfId="0" applyFill="1" applyBorder="1" applyAlignment="1" applyProtection="1">
      <alignment wrapText="1"/>
      <protection hidden="1"/>
    </xf>
    <xf numFmtId="49" fontId="0" fillId="2" borderId="22" xfId="0" applyNumberFormat="1" applyFill="1" applyBorder="1" applyProtection="1">
      <protection hidden="1"/>
    </xf>
    <xf numFmtId="0" fontId="0" fillId="0" borderId="1" xfId="0" applyBorder="1" applyAlignment="1" applyProtection="1">
      <alignment horizontal="right"/>
      <protection hidden="1"/>
    </xf>
    <xf numFmtId="49" fontId="0" fillId="0" borderId="0" xfId="0" applyNumberFormat="1" applyProtection="1">
      <protection hidden="1"/>
    </xf>
    <xf numFmtId="0" fontId="3" fillId="0" borderId="10" xfId="0" applyFont="1" applyBorder="1" applyProtection="1">
      <protection hidden="1"/>
    </xf>
    <xf numFmtId="0" fontId="3" fillId="0" borderId="11" xfId="0" applyFont="1" applyBorder="1" applyProtection="1">
      <protection hidden="1"/>
    </xf>
    <xf numFmtId="164" fontId="3" fillId="0" borderId="11" xfId="0" applyNumberFormat="1" applyFont="1" applyBorder="1" applyProtection="1">
      <protection hidden="1"/>
    </xf>
    <xf numFmtId="164" fontId="3" fillId="0" borderId="12" xfId="0" applyNumberFormat="1" applyFont="1" applyBorder="1" applyProtection="1">
      <protection hidden="1"/>
    </xf>
    <xf numFmtId="0" fontId="0" fillId="0" borderId="5" xfId="0" applyBorder="1" applyProtection="1">
      <protection hidden="1"/>
    </xf>
    <xf numFmtId="0" fontId="0" fillId="0" borderId="6" xfId="0" applyBorder="1" applyProtection="1">
      <protection hidden="1"/>
    </xf>
    <xf numFmtId="9" fontId="0" fillId="0" borderId="1" xfId="0" applyNumberFormat="1" applyBorder="1" applyProtection="1">
      <protection hidden="1"/>
    </xf>
    <xf numFmtId="164" fontId="0" fillId="0" borderId="8" xfId="0" applyNumberFormat="1" applyBorder="1" applyProtection="1">
      <protection hidden="1"/>
    </xf>
    <xf numFmtId="164" fontId="0" fillId="0" borderId="9" xfId="0" applyNumberFormat="1" applyBorder="1" applyProtection="1">
      <protection hidden="1"/>
    </xf>
    <xf numFmtId="164" fontId="0" fillId="3" borderId="1" xfId="0" applyNumberFormat="1" applyFill="1" applyBorder="1" applyProtection="1">
      <protection hidden="1"/>
    </xf>
    <xf numFmtId="164" fontId="0" fillId="3" borderId="13" xfId="0" applyNumberFormat="1" applyFill="1" applyBorder="1" applyProtection="1">
      <protection hidden="1"/>
    </xf>
    <xf numFmtId="0" fontId="0" fillId="0" borderId="7" xfId="0" applyBorder="1" applyProtection="1">
      <protection hidden="1"/>
    </xf>
    <xf numFmtId="9" fontId="0" fillId="0" borderId="4" xfId="0" applyNumberFormat="1" applyBorder="1" applyProtection="1">
      <protection hidden="1"/>
    </xf>
    <xf numFmtId="164" fontId="0" fillId="3" borderId="4" xfId="0" applyNumberFormat="1" applyFill="1" applyBorder="1" applyProtection="1">
      <protection hidden="1"/>
    </xf>
    <xf numFmtId="164" fontId="0" fillId="3" borderId="14" xfId="0" applyNumberFormat="1" applyFill="1" applyBorder="1" applyProtection="1">
      <protection hidden="1"/>
    </xf>
    <xf numFmtId="9" fontId="0" fillId="0" borderId="0" xfId="0" applyNumberFormat="1" applyProtection="1">
      <protection hidden="1"/>
    </xf>
    <xf numFmtId="164" fontId="0" fillId="3" borderId="0" xfId="0" applyNumberFormat="1" applyFill="1" applyProtection="1">
      <protection hidden="1"/>
    </xf>
    <xf numFmtId="0" fontId="0" fillId="0" borderId="2" xfId="0" applyBorder="1" applyProtection="1">
      <protection locked="0"/>
    </xf>
    <xf numFmtId="0" fontId="0" fillId="0" borderId="4" xfId="0" applyBorder="1" applyProtection="1">
      <protection locked="0"/>
    </xf>
    <xf numFmtId="0" fontId="0" fillId="0" borderId="19" xfId="0" applyBorder="1" applyProtection="1">
      <protection locked="0"/>
    </xf>
    <xf numFmtId="0" fontId="0" fillId="0" borderId="1" xfId="0" applyBorder="1" applyProtection="1">
      <protection locked="0"/>
    </xf>
    <xf numFmtId="0" fontId="0" fillId="0" borderId="20" xfId="0" applyBorder="1" applyProtection="1">
      <protection locked="0"/>
    </xf>
    <xf numFmtId="0" fontId="0" fillId="0" borderId="0" xfId="0" applyProtection="1">
      <protection locked="0"/>
    </xf>
    <xf numFmtId="0" fontId="0" fillId="2" borderId="11" xfId="0" applyFill="1" applyBorder="1" applyProtection="1">
      <protection locked="0"/>
    </xf>
    <xf numFmtId="0" fontId="0" fillId="2" borderId="1" xfId="0" applyFill="1" applyBorder="1" applyProtection="1">
      <protection locked="0"/>
    </xf>
    <xf numFmtId="0" fontId="0" fillId="2" borderId="21" xfId="0" applyFill="1" applyBorder="1" applyProtection="1">
      <protection locked="0"/>
    </xf>
    <xf numFmtId="0" fontId="0" fillId="0" borderId="8" xfId="0" applyBorder="1" applyProtection="1">
      <protection locked="0"/>
    </xf>
    <xf numFmtId="0" fontId="3" fillId="0" borderId="11" xfId="0" applyFont="1" applyBorder="1" applyProtection="1">
      <protection locked="0"/>
    </xf>
    <xf numFmtId="0" fontId="8" fillId="0" borderId="15" xfId="22" applyFont="1" applyBorder="1" applyAlignment="1" applyProtection="1">
      <alignment horizontal="left" vertical="center"/>
      <protection hidden="1"/>
    </xf>
    <xf numFmtId="0" fontId="8" fillId="0" borderId="16" xfId="22" applyFont="1" applyBorder="1" applyAlignment="1" applyProtection="1">
      <alignment horizontal="left" vertical="center"/>
      <protection hidden="1"/>
    </xf>
    <xf numFmtId="0" fontId="8" fillId="0" borderId="17" xfId="22" applyFont="1" applyBorder="1" applyAlignment="1" applyProtection="1">
      <alignment horizontal="center" vertical="center"/>
      <protection hidden="1"/>
    </xf>
    <xf numFmtId="0" fontId="8" fillId="0" borderId="23" xfId="22" applyFont="1" applyBorder="1" applyAlignment="1" applyProtection="1">
      <alignment horizontal="center" vertical="center"/>
      <protection hidden="1"/>
    </xf>
    <xf numFmtId="0" fontId="8" fillId="0" borderId="15" xfId="22" applyFont="1" applyBorder="1" applyAlignment="1" applyProtection="1">
      <alignment horizontal="center" vertical="center"/>
      <protection hidden="1"/>
    </xf>
    <xf numFmtId="0" fontId="8" fillId="0" borderId="24" xfId="22" applyFont="1" applyBorder="1" applyAlignment="1" applyProtection="1">
      <alignment horizontal="center" vertical="center"/>
      <protection hidden="1"/>
    </xf>
    <xf numFmtId="0" fontId="8" fillId="0" borderId="1" xfId="22" applyFont="1" applyBorder="1" applyAlignment="1" applyProtection="1">
      <alignment horizontal="left" vertical="center"/>
      <protection hidden="1"/>
    </xf>
    <xf numFmtId="4" fontId="8" fillId="0" borderId="25" xfId="22" applyNumberFormat="1" applyFont="1" applyBorder="1" applyAlignment="1" applyProtection="1">
      <alignment horizontal="right" vertical="center"/>
      <protection hidden="1"/>
    </xf>
    <xf numFmtId="4" fontId="8" fillId="0" borderId="17" xfId="22" applyNumberFormat="1" applyFont="1" applyBorder="1" applyAlignment="1" applyProtection="1">
      <alignment horizontal="right" vertical="center"/>
      <protection hidden="1"/>
    </xf>
    <xf numFmtId="4" fontId="8" fillId="0" borderId="26" xfId="22" applyNumberFormat="1" applyFont="1" applyBorder="1" applyAlignment="1" applyProtection="1">
      <alignment horizontal="right" vertical="center"/>
      <protection hidden="1"/>
    </xf>
    <xf numFmtId="4" fontId="8" fillId="0" borderId="15" xfId="22" applyNumberFormat="1" applyFont="1" applyBorder="1" applyAlignment="1" applyProtection="1">
      <alignment horizontal="right" vertical="center"/>
      <protection hidden="1"/>
    </xf>
    <xf numFmtId="0" fontId="8" fillId="0" borderId="27" xfId="22" applyFont="1" applyBorder="1" applyAlignment="1" applyProtection="1">
      <alignment horizontal="left" vertical="center"/>
      <protection hidden="1"/>
    </xf>
    <xf numFmtId="0" fontId="9" fillId="0" borderId="1" xfId="22" applyFont="1" applyBorder="1" applyAlignment="1" applyProtection="1">
      <alignment horizontal="left" vertical="center"/>
      <protection hidden="1"/>
    </xf>
    <xf numFmtId="4" fontId="9" fillId="0" borderId="25" xfId="22" applyNumberFormat="1" applyFont="1" applyBorder="1" applyAlignment="1" applyProtection="1">
      <alignment horizontal="right" vertical="center"/>
      <protection hidden="1"/>
    </xf>
    <xf numFmtId="4" fontId="9" fillId="0" borderId="17" xfId="22" applyNumberFormat="1" applyFont="1" applyBorder="1" applyAlignment="1" applyProtection="1">
      <alignment horizontal="right" vertical="center"/>
      <protection hidden="1"/>
    </xf>
    <xf numFmtId="4" fontId="9" fillId="0" borderId="26" xfId="22" applyNumberFormat="1" applyFont="1" applyBorder="1" applyAlignment="1" applyProtection="1">
      <alignment horizontal="right" vertical="center"/>
      <protection hidden="1"/>
    </xf>
    <xf numFmtId="4" fontId="9" fillId="0" borderId="15" xfId="22" applyNumberFormat="1" applyFont="1" applyBorder="1" applyAlignment="1" applyProtection="1">
      <alignment horizontal="right" vertical="center"/>
      <protection hidden="1"/>
    </xf>
    <xf numFmtId="0" fontId="9" fillId="0" borderId="17" xfId="22" applyFont="1" applyBorder="1" applyAlignment="1" applyProtection="1">
      <alignment horizontal="center" vertical="center"/>
      <protection hidden="1"/>
    </xf>
    <xf numFmtId="0" fontId="9" fillId="0" borderId="23" xfId="22" applyFont="1" applyBorder="1" applyAlignment="1" applyProtection="1">
      <alignment horizontal="center" vertical="center"/>
      <protection hidden="1"/>
    </xf>
    <xf numFmtId="0" fontId="9" fillId="0" borderId="15" xfId="22" applyFont="1" applyBorder="1" applyAlignment="1" applyProtection="1">
      <alignment horizontal="center" vertical="center"/>
      <protection hidden="1"/>
    </xf>
    <xf numFmtId="0" fontId="9" fillId="0" borderId="24" xfId="22" applyFont="1" applyBorder="1" applyAlignment="1" applyProtection="1">
      <alignment horizontal="center" vertical="center"/>
      <protection hidden="1"/>
    </xf>
    <xf numFmtId="49" fontId="8" fillId="0" borderId="1" xfId="22" applyNumberFormat="1" applyFont="1" applyBorder="1" applyAlignment="1" applyProtection="1">
      <alignment horizontal="center" vertical="center"/>
      <protection hidden="1"/>
    </xf>
    <xf numFmtId="0" fontId="9" fillId="4" borderId="28" xfId="22" applyFont="1" applyFill="1" applyBorder="1" applyAlignment="1" applyProtection="1">
      <alignment horizontal="left" vertical="center"/>
      <protection hidden="1"/>
    </xf>
    <xf numFmtId="0" fontId="9" fillId="4" borderId="0" xfId="22" applyFont="1" applyFill="1" applyAlignment="1" applyProtection="1">
      <alignment horizontal="left" vertical="center"/>
      <protection hidden="1"/>
    </xf>
    <xf numFmtId="0" fontId="9" fillId="4" borderId="26" xfId="22" applyFont="1" applyFill="1" applyBorder="1" applyAlignment="1" applyProtection="1">
      <alignment horizontal="left" vertical="center"/>
      <protection hidden="1"/>
    </xf>
    <xf numFmtId="0" fontId="9" fillId="4" borderId="15" xfId="22" applyFont="1" applyFill="1" applyBorder="1" applyAlignment="1" applyProtection="1">
      <alignment horizontal="left" vertical="center"/>
      <protection hidden="1"/>
    </xf>
    <xf numFmtId="4" fontId="9" fillId="4" borderId="0" xfId="22" applyNumberFormat="1" applyFont="1" applyFill="1" applyAlignment="1" applyProtection="1">
      <alignment horizontal="right" vertical="center"/>
      <protection hidden="1"/>
    </xf>
    <xf numFmtId="4" fontId="9" fillId="4" borderId="15" xfId="22" applyNumberFormat="1" applyFont="1" applyFill="1" applyBorder="1" applyAlignment="1" applyProtection="1">
      <alignment horizontal="right" vertical="center"/>
      <protection hidden="1"/>
    </xf>
    <xf numFmtId="0" fontId="9" fillId="4" borderId="0" xfId="22" applyFont="1" applyFill="1" applyAlignment="1" applyProtection="1">
      <alignment horizontal="center" vertical="center"/>
      <protection hidden="1"/>
    </xf>
    <xf numFmtId="0" fontId="9" fillId="4" borderId="29" xfId="22" applyFont="1" applyFill="1" applyBorder="1" applyAlignment="1" applyProtection="1">
      <alignment horizontal="center" vertical="center"/>
      <protection hidden="1"/>
    </xf>
    <xf numFmtId="0" fontId="9" fillId="4" borderId="15" xfId="22" applyFont="1" applyFill="1" applyBorder="1" applyAlignment="1" applyProtection="1">
      <alignment horizontal="center" vertical="center"/>
      <protection hidden="1"/>
    </xf>
    <xf numFmtId="0" fontId="9" fillId="4" borderId="24" xfId="22" applyFont="1" applyFill="1" applyBorder="1" applyAlignment="1" applyProtection="1">
      <alignment horizontal="center" vertical="center"/>
      <protection hidden="1"/>
    </xf>
    <xf numFmtId="0" fontId="8" fillId="0" borderId="8" xfId="22" applyFont="1" applyBorder="1" applyAlignment="1" applyProtection="1">
      <alignment horizontal="left" vertical="center"/>
      <protection hidden="1"/>
    </xf>
    <xf numFmtId="49" fontId="8" fillId="0" borderId="8" xfId="22" applyNumberFormat="1" applyFont="1" applyBorder="1" applyAlignment="1" applyProtection="1">
      <alignment horizontal="center" vertical="center"/>
      <protection hidden="1"/>
    </xf>
    <xf numFmtId="4" fontId="8" fillId="0" borderId="28" xfId="22" applyNumberFormat="1" applyFont="1" applyBorder="1" applyAlignment="1" applyProtection="1">
      <alignment horizontal="right" vertical="center"/>
      <protection hidden="1"/>
    </xf>
    <xf numFmtId="4" fontId="8" fillId="0" borderId="0" xfId="22" applyNumberFormat="1" applyFont="1" applyAlignment="1" applyProtection="1">
      <alignment horizontal="right" vertical="center"/>
      <protection hidden="1"/>
    </xf>
    <xf numFmtId="0" fontId="8" fillId="0" borderId="0" xfId="22" applyFont="1" applyAlignment="1" applyProtection="1">
      <alignment horizontal="center" vertical="center"/>
      <protection hidden="1"/>
    </xf>
    <xf numFmtId="0" fontId="8" fillId="0" borderId="29" xfId="22" applyFont="1" applyBorder="1" applyAlignment="1" applyProtection="1">
      <alignment horizontal="center" vertical="center"/>
      <protection hidden="1"/>
    </xf>
    <xf numFmtId="0" fontId="8" fillId="0" borderId="25" xfId="22" applyFont="1" applyBorder="1" applyAlignment="1" applyProtection="1">
      <alignment horizontal="left" vertical="center"/>
      <protection hidden="1"/>
    </xf>
    <xf numFmtId="0" fontId="8" fillId="0" borderId="17" xfId="22" applyFont="1" applyBorder="1" applyAlignment="1" applyProtection="1">
      <alignment horizontal="left" vertical="center"/>
      <protection hidden="1"/>
    </xf>
    <xf numFmtId="0" fontId="8" fillId="0" borderId="26" xfId="22" applyFont="1" applyBorder="1" applyAlignment="1" applyProtection="1">
      <alignment horizontal="left" vertical="center"/>
      <protection hidden="1"/>
    </xf>
    <xf numFmtId="49" fontId="8" fillId="0" borderId="17" xfId="22" applyNumberFormat="1" applyFont="1" applyBorder="1" applyAlignment="1" applyProtection="1">
      <alignment horizontal="center" vertical="center"/>
      <protection hidden="1"/>
    </xf>
    <xf numFmtId="49" fontId="8" fillId="0" borderId="15" xfId="22" applyNumberFormat="1" applyFont="1" applyBorder="1" applyAlignment="1" applyProtection="1">
      <alignment horizontal="center" vertical="center"/>
      <protection hidden="1"/>
    </xf>
  </cellXfs>
  <cellStyles count="9">
    <cellStyle name="Normal" xfId="0"/>
    <cellStyle name="Percent" xfId="15"/>
    <cellStyle name="Currency" xfId="16"/>
    <cellStyle name="Currency [0]" xfId="17"/>
    <cellStyle name="Comma" xfId="18"/>
    <cellStyle name="Comma [0]" xfId="19"/>
    <cellStyle name="Normální 2" xfId="20"/>
    <cellStyle name="Normální 4"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46A89-4989-4E1E-B1D4-8D0EE5BD1EDA}">
  <dimension ref="A1:AB407"/>
  <sheetViews>
    <sheetView workbookViewId="0" topLeftCell="A12">
      <selection activeCell="K28" sqref="K28:P29"/>
    </sheetView>
  </sheetViews>
  <sheetFormatPr defaultColWidth="9.140625" defaultRowHeight="15"/>
  <cols>
    <col min="1" max="6" width="9.140625" style="27" customWidth="1"/>
    <col min="7" max="7" width="7.57421875" style="27" customWidth="1"/>
    <col min="8" max="8" width="1.28515625" style="27" hidden="1" customWidth="1"/>
    <col min="9" max="10" width="9.140625" style="27" hidden="1" customWidth="1"/>
    <col min="11" max="11" width="9.140625" style="27" customWidth="1"/>
    <col min="12" max="12" width="12.57421875" style="27" bestFit="1" customWidth="1"/>
    <col min="13" max="13" width="9.140625" style="27" hidden="1" customWidth="1"/>
    <col min="14" max="14" width="0.2890625" style="27" customWidth="1"/>
    <col min="15" max="15" width="4.421875" style="27" bestFit="1" customWidth="1"/>
    <col min="16" max="16" width="9.140625" style="27" hidden="1" customWidth="1"/>
    <col min="17" max="18" width="9.140625" style="27" customWidth="1"/>
    <col min="19" max="19" width="8.57421875" style="27" customWidth="1"/>
    <col min="20" max="22" width="9.140625" style="27" hidden="1" customWidth="1"/>
    <col min="23" max="16384" width="9.140625" style="27" customWidth="1"/>
  </cols>
  <sheetData>
    <row r="1" spans="2:28" ht="18">
      <c r="B1" s="25"/>
      <c r="C1" s="25"/>
      <c r="D1" s="25"/>
      <c r="E1" s="25"/>
      <c r="F1" s="25"/>
      <c r="G1" s="25"/>
      <c r="H1" s="25"/>
      <c r="I1" s="25"/>
      <c r="J1" s="25"/>
      <c r="K1" s="25"/>
      <c r="L1" s="25"/>
      <c r="M1" s="26" t="s">
        <v>119</v>
      </c>
      <c r="N1" s="25"/>
      <c r="O1" s="25"/>
      <c r="P1" s="25"/>
      <c r="Q1" s="25"/>
      <c r="R1" s="25"/>
      <c r="S1" s="25"/>
      <c r="T1" s="25"/>
      <c r="U1" s="25"/>
      <c r="V1" s="25"/>
      <c r="W1" s="25"/>
      <c r="X1" s="25"/>
      <c r="Y1" s="25"/>
      <c r="Z1" s="25"/>
      <c r="AA1" s="25"/>
      <c r="AB1" s="25"/>
    </row>
    <row r="2" spans="11:17" ht="21">
      <c r="K2" s="28" t="s">
        <v>137</v>
      </c>
      <c r="L2" s="28"/>
      <c r="M2" s="28"/>
      <c r="N2" s="28"/>
      <c r="O2" s="28"/>
      <c r="P2" s="28"/>
      <c r="Q2" s="28"/>
    </row>
    <row r="3" spans="2:28" ht="18">
      <c r="B3" s="25"/>
      <c r="C3" s="25"/>
      <c r="D3" s="25"/>
      <c r="E3" s="25"/>
      <c r="F3" s="25"/>
      <c r="G3" s="25"/>
      <c r="H3" s="25"/>
      <c r="I3" s="25"/>
      <c r="J3" s="25"/>
      <c r="K3" s="25"/>
      <c r="L3" s="25"/>
      <c r="M3" s="29" t="s">
        <v>120</v>
      </c>
      <c r="N3" s="25"/>
      <c r="O3" s="25"/>
      <c r="P3" s="25"/>
      <c r="Q3" s="25"/>
      <c r="R3" s="25"/>
      <c r="S3" s="25"/>
      <c r="T3" s="25"/>
      <c r="U3" s="25"/>
      <c r="V3" s="25"/>
      <c r="W3" s="25"/>
      <c r="X3" s="25"/>
      <c r="Y3" s="25"/>
      <c r="Z3" s="25"/>
      <c r="AA3" s="25"/>
      <c r="AB3" s="25"/>
    </row>
    <row r="4" spans="2:28" ht="18">
      <c r="B4" s="25"/>
      <c r="C4" s="25"/>
      <c r="D4" s="25"/>
      <c r="E4" s="25"/>
      <c r="F4" s="25"/>
      <c r="G4" s="25"/>
      <c r="H4" s="25"/>
      <c r="I4" s="25"/>
      <c r="J4" s="25"/>
      <c r="L4" s="30" t="s">
        <v>81</v>
      </c>
      <c r="M4" s="26"/>
      <c r="N4" s="25"/>
      <c r="O4" s="25"/>
      <c r="P4" s="25"/>
      <c r="Q4" s="25"/>
      <c r="R4" s="25"/>
      <c r="S4" s="25"/>
      <c r="T4" s="25"/>
      <c r="U4" s="25"/>
      <c r="V4" s="25"/>
      <c r="W4" s="25"/>
      <c r="X4" s="25"/>
      <c r="Y4" s="25"/>
      <c r="Z4" s="25"/>
      <c r="AA4" s="25"/>
      <c r="AB4" s="25"/>
    </row>
    <row r="5" spans="2:28" ht="15">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2:28" ht="15.6">
      <c r="B6" s="25"/>
      <c r="C6" s="31" t="s">
        <v>121</v>
      </c>
      <c r="D6" s="32"/>
      <c r="E6" s="32"/>
      <c r="F6" s="32"/>
      <c r="G6" s="32"/>
      <c r="H6" s="25"/>
      <c r="I6" s="25"/>
      <c r="J6" s="25"/>
      <c r="K6" s="25"/>
      <c r="L6" s="25"/>
      <c r="M6" s="25"/>
      <c r="N6" s="25"/>
      <c r="O6" s="25"/>
      <c r="P6" s="25"/>
      <c r="Q6" s="25"/>
      <c r="R6" s="33" t="s">
        <v>122</v>
      </c>
      <c r="S6" s="25"/>
      <c r="T6" s="25"/>
      <c r="U6" s="25"/>
      <c r="V6" s="25"/>
      <c r="W6" s="25"/>
      <c r="X6" s="25"/>
      <c r="Y6" s="25"/>
      <c r="Z6" s="25"/>
      <c r="AA6" s="25"/>
      <c r="AB6" s="25"/>
    </row>
    <row r="7" spans="2:28" ht="15.6">
      <c r="B7" s="25"/>
      <c r="C7" s="32" t="s">
        <v>81</v>
      </c>
      <c r="D7" s="32"/>
      <c r="E7" s="32"/>
      <c r="F7" s="32"/>
      <c r="G7" s="32"/>
      <c r="H7" s="25"/>
      <c r="I7" s="25"/>
      <c r="J7" s="25"/>
      <c r="K7" s="25"/>
      <c r="L7" s="25"/>
      <c r="M7" s="25"/>
      <c r="N7" s="25"/>
      <c r="O7" s="25"/>
      <c r="P7" s="25"/>
      <c r="Q7" s="25"/>
      <c r="R7" s="117"/>
      <c r="S7" s="117"/>
      <c r="T7" s="117"/>
      <c r="U7" s="117"/>
      <c r="V7" s="117"/>
      <c r="W7" s="25"/>
      <c r="X7" s="25"/>
      <c r="Y7" s="25"/>
      <c r="Z7" s="25"/>
      <c r="AA7" s="25"/>
      <c r="AB7" s="25"/>
    </row>
    <row r="8" spans="2:28" ht="15.6">
      <c r="B8" s="25"/>
      <c r="C8" s="34" t="s">
        <v>138</v>
      </c>
      <c r="D8" s="34"/>
      <c r="E8" s="34"/>
      <c r="F8" s="34"/>
      <c r="G8" s="34"/>
      <c r="H8" s="25"/>
      <c r="I8" s="25"/>
      <c r="J8" s="25"/>
      <c r="K8" s="25"/>
      <c r="L8" s="25"/>
      <c r="M8" s="25"/>
      <c r="N8" s="25"/>
      <c r="O8" s="25"/>
      <c r="P8" s="25"/>
      <c r="Q8" s="25"/>
      <c r="R8" s="118"/>
      <c r="S8" s="118"/>
      <c r="T8" s="118"/>
      <c r="U8" s="118"/>
      <c r="V8" s="118"/>
      <c r="W8" s="25"/>
      <c r="X8" s="25"/>
      <c r="Y8" s="25"/>
      <c r="Z8" s="25"/>
      <c r="AA8" s="25"/>
      <c r="AB8" s="25"/>
    </row>
    <row r="9" spans="2:28" ht="15.6">
      <c r="B9" s="25"/>
      <c r="C9" s="34" t="s">
        <v>139</v>
      </c>
      <c r="D9" s="34"/>
      <c r="E9" s="34"/>
      <c r="F9" s="34"/>
      <c r="G9" s="34"/>
      <c r="H9" s="25"/>
      <c r="I9" s="25"/>
      <c r="J9" s="25"/>
      <c r="K9" s="25"/>
      <c r="L9" s="25"/>
      <c r="M9" s="25"/>
      <c r="N9" s="25"/>
      <c r="O9" s="25"/>
      <c r="P9" s="25"/>
      <c r="Q9" s="25"/>
      <c r="R9" s="118"/>
      <c r="S9" s="118"/>
      <c r="T9" s="118"/>
      <c r="U9" s="118"/>
      <c r="V9" s="118"/>
      <c r="W9" s="25"/>
      <c r="X9" s="25"/>
      <c r="Y9" s="25"/>
      <c r="Z9" s="25"/>
      <c r="AA9" s="25"/>
      <c r="AB9" s="25"/>
    </row>
    <row r="10" spans="2:28" ht="15.6">
      <c r="B10" s="25"/>
      <c r="C10" s="34" t="s">
        <v>140</v>
      </c>
      <c r="D10" s="34"/>
      <c r="E10" s="34"/>
      <c r="F10" s="34"/>
      <c r="G10" s="34"/>
      <c r="H10" s="25"/>
      <c r="I10" s="25"/>
      <c r="J10" s="25"/>
      <c r="K10" s="25"/>
      <c r="L10" s="25"/>
      <c r="M10" s="25"/>
      <c r="N10" s="25"/>
      <c r="O10" s="25"/>
      <c r="P10" s="25"/>
      <c r="Q10" s="25"/>
      <c r="R10" s="118"/>
      <c r="S10" s="118"/>
      <c r="T10" s="118"/>
      <c r="U10" s="118"/>
      <c r="V10" s="118"/>
      <c r="W10" s="25"/>
      <c r="X10" s="25"/>
      <c r="Y10" s="25"/>
      <c r="Z10" s="25"/>
      <c r="AA10" s="25"/>
      <c r="AB10" s="25"/>
    </row>
    <row r="11" spans="2:28" ht="15.6">
      <c r="B11" s="25"/>
      <c r="C11" s="34"/>
      <c r="D11" s="34"/>
      <c r="E11" s="34"/>
      <c r="F11" s="34"/>
      <c r="G11" s="34"/>
      <c r="H11" s="25"/>
      <c r="I11" s="25"/>
      <c r="J11" s="25"/>
      <c r="K11" s="25"/>
      <c r="L11" s="25"/>
      <c r="M11" s="25"/>
      <c r="N11" s="25"/>
      <c r="O11" s="25"/>
      <c r="P11" s="25"/>
      <c r="Q11" s="25"/>
      <c r="R11" s="118"/>
      <c r="S11" s="118"/>
      <c r="T11" s="118"/>
      <c r="U11" s="118"/>
      <c r="V11" s="118"/>
      <c r="W11" s="25"/>
      <c r="X11" s="25"/>
      <c r="Y11" s="25"/>
      <c r="Z11" s="25"/>
      <c r="AA11" s="25"/>
      <c r="AB11" s="25"/>
    </row>
    <row r="13" spans="2:28" ht="15.6">
      <c r="B13" s="33" t="s">
        <v>123</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row>
    <row r="14" spans="2:28" ht="15">
      <c r="B14" s="123" t="s">
        <v>124</v>
      </c>
      <c r="C14" s="123"/>
      <c r="D14" s="123"/>
      <c r="E14" s="123"/>
      <c r="F14" s="123"/>
      <c r="G14" s="123"/>
      <c r="H14" s="123"/>
      <c r="I14" s="123"/>
      <c r="J14" s="123"/>
      <c r="K14" s="123"/>
      <c r="L14" s="123"/>
      <c r="M14" s="123"/>
      <c r="N14" s="123"/>
      <c r="O14" s="123"/>
      <c r="P14" s="128"/>
      <c r="Q14" s="124">
        <f>'VV - 1. etapa'!F3+'VV - 1. etapa'!G3+'VV - 2.etapa'!F3+'VV - 2.etapa'!G3</f>
        <v>0</v>
      </c>
      <c r="R14" s="125"/>
      <c r="S14" s="125"/>
      <c r="T14" s="125"/>
      <c r="U14" s="125"/>
      <c r="V14" s="125"/>
      <c r="W14" s="119" t="s">
        <v>0</v>
      </c>
      <c r="X14" s="120"/>
      <c r="Y14" s="25"/>
      <c r="Z14" s="25"/>
      <c r="AA14" s="25"/>
      <c r="AB14" s="25"/>
    </row>
    <row r="15" spans="2:28" ht="15">
      <c r="B15" s="123"/>
      <c r="C15" s="123"/>
      <c r="D15" s="123"/>
      <c r="E15" s="123"/>
      <c r="F15" s="123"/>
      <c r="G15" s="123"/>
      <c r="H15" s="123"/>
      <c r="I15" s="123"/>
      <c r="J15" s="123"/>
      <c r="K15" s="123"/>
      <c r="L15" s="123"/>
      <c r="M15" s="123"/>
      <c r="N15" s="123"/>
      <c r="O15" s="123"/>
      <c r="P15" s="128"/>
      <c r="Q15" s="126"/>
      <c r="R15" s="127"/>
      <c r="S15" s="127"/>
      <c r="T15" s="127"/>
      <c r="U15" s="127"/>
      <c r="V15" s="127"/>
      <c r="W15" s="121"/>
      <c r="X15" s="122"/>
      <c r="Y15" s="25"/>
      <c r="Z15" s="25"/>
      <c r="AA15" s="25"/>
      <c r="AB15" s="25"/>
    </row>
    <row r="16" spans="2:28" ht="15">
      <c r="B16" s="123" t="s">
        <v>32</v>
      </c>
      <c r="C16" s="123"/>
      <c r="D16" s="123"/>
      <c r="E16" s="123"/>
      <c r="F16" s="123"/>
      <c r="G16" s="123"/>
      <c r="H16" s="123"/>
      <c r="I16" s="123"/>
      <c r="J16" s="123"/>
      <c r="K16" s="123"/>
      <c r="L16" s="123"/>
      <c r="M16" s="123"/>
      <c r="N16" s="123"/>
      <c r="O16" s="123"/>
      <c r="P16" s="123"/>
      <c r="Q16" s="124">
        <f>'VV - 1. etapa'!F22+'VV - 1. etapa'!G22+'VV - 2.etapa'!F24+'VV - 2.etapa'!G24</f>
        <v>0</v>
      </c>
      <c r="R16" s="125"/>
      <c r="S16" s="125"/>
      <c r="T16" s="125"/>
      <c r="U16" s="125"/>
      <c r="V16" s="125"/>
      <c r="W16" s="119" t="s">
        <v>0</v>
      </c>
      <c r="X16" s="120"/>
      <c r="Y16" s="25"/>
      <c r="Z16" s="25"/>
      <c r="AA16" s="25"/>
      <c r="AB16" s="25"/>
    </row>
    <row r="17" spans="2:24" ht="15">
      <c r="B17" s="123"/>
      <c r="C17" s="123"/>
      <c r="D17" s="123"/>
      <c r="E17" s="123"/>
      <c r="F17" s="123"/>
      <c r="G17" s="123"/>
      <c r="H17" s="123"/>
      <c r="I17" s="123"/>
      <c r="J17" s="123"/>
      <c r="K17" s="123"/>
      <c r="L17" s="123"/>
      <c r="M17" s="123"/>
      <c r="N17" s="123"/>
      <c r="O17" s="123"/>
      <c r="P17" s="123"/>
      <c r="Q17" s="126"/>
      <c r="R17" s="127"/>
      <c r="S17" s="127"/>
      <c r="T17" s="127"/>
      <c r="U17" s="127"/>
      <c r="V17" s="127"/>
      <c r="W17" s="121"/>
      <c r="X17" s="122"/>
    </row>
    <row r="18" spans="2:24" ht="15">
      <c r="B18" s="123" t="s">
        <v>141</v>
      </c>
      <c r="C18" s="123"/>
      <c r="D18" s="123"/>
      <c r="E18" s="123"/>
      <c r="F18" s="123"/>
      <c r="G18" s="123"/>
      <c r="H18" s="123"/>
      <c r="I18" s="123"/>
      <c r="J18" s="123"/>
      <c r="K18" s="123"/>
      <c r="L18" s="123"/>
      <c r="M18" s="123"/>
      <c r="N18" s="123"/>
      <c r="O18" s="123"/>
      <c r="P18" s="123"/>
      <c r="Q18" s="124">
        <f>'VV - 1. etapa'!F29+'VV - 1. etapa'!G29+'VV - 2.etapa'!F31+'VV - 2.etapa'!G31</f>
        <v>0</v>
      </c>
      <c r="R18" s="125"/>
      <c r="S18" s="125"/>
      <c r="T18" s="125"/>
      <c r="U18" s="125"/>
      <c r="V18" s="125"/>
      <c r="W18" s="119" t="s">
        <v>0</v>
      </c>
      <c r="X18" s="120"/>
    </row>
    <row r="19" spans="2:24" ht="15">
      <c r="B19" s="123"/>
      <c r="C19" s="123"/>
      <c r="D19" s="123"/>
      <c r="E19" s="123"/>
      <c r="F19" s="123"/>
      <c r="G19" s="123"/>
      <c r="H19" s="123"/>
      <c r="I19" s="123"/>
      <c r="J19" s="123"/>
      <c r="K19" s="123"/>
      <c r="L19" s="123"/>
      <c r="M19" s="123"/>
      <c r="N19" s="123"/>
      <c r="O19" s="123"/>
      <c r="P19" s="123"/>
      <c r="Q19" s="126"/>
      <c r="R19" s="127"/>
      <c r="S19" s="127"/>
      <c r="T19" s="127"/>
      <c r="U19" s="127"/>
      <c r="V19" s="127"/>
      <c r="W19" s="121"/>
      <c r="X19" s="122"/>
    </row>
    <row r="20" spans="2:24" ht="15">
      <c r="B20" s="123" t="s">
        <v>142</v>
      </c>
      <c r="C20" s="123"/>
      <c r="D20" s="123"/>
      <c r="E20" s="123"/>
      <c r="F20" s="123"/>
      <c r="G20" s="123"/>
      <c r="H20" s="123"/>
      <c r="I20" s="123"/>
      <c r="J20" s="123"/>
      <c r="K20" s="123"/>
      <c r="L20" s="123"/>
      <c r="M20" s="123"/>
      <c r="N20" s="123"/>
      <c r="O20" s="123"/>
      <c r="P20" s="123"/>
      <c r="Q20" s="124">
        <f>'VV - 1. etapa'!F35+'VV - 1. etapa'!G35+'VV - 2.etapa'!F37+'VV - 2.etapa'!G37</f>
        <v>0</v>
      </c>
      <c r="R20" s="125"/>
      <c r="S20" s="125"/>
      <c r="T20" s="125"/>
      <c r="U20" s="125"/>
      <c r="V20" s="125"/>
      <c r="W20" s="119" t="s">
        <v>0</v>
      </c>
      <c r="X20" s="120"/>
    </row>
    <row r="21" spans="2:24" ht="15">
      <c r="B21" s="123"/>
      <c r="C21" s="123"/>
      <c r="D21" s="123"/>
      <c r="E21" s="123"/>
      <c r="F21" s="123"/>
      <c r="G21" s="123"/>
      <c r="H21" s="123"/>
      <c r="I21" s="123"/>
      <c r="J21" s="123"/>
      <c r="K21" s="123"/>
      <c r="L21" s="123"/>
      <c r="M21" s="123"/>
      <c r="N21" s="123"/>
      <c r="O21" s="123"/>
      <c r="P21" s="123"/>
      <c r="Q21" s="126"/>
      <c r="R21" s="127"/>
      <c r="S21" s="127"/>
      <c r="T21" s="127"/>
      <c r="U21" s="127"/>
      <c r="V21" s="127"/>
      <c r="W21" s="121"/>
      <c r="X21" s="122"/>
    </row>
    <row r="22" spans="2:24" ht="15">
      <c r="B22" s="123" t="s">
        <v>143</v>
      </c>
      <c r="C22" s="123"/>
      <c r="D22" s="123"/>
      <c r="E22" s="123"/>
      <c r="F22" s="123"/>
      <c r="G22" s="123"/>
      <c r="H22" s="123"/>
      <c r="I22" s="123"/>
      <c r="J22" s="123"/>
      <c r="K22" s="123"/>
      <c r="L22" s="123"/>
      <c r="M22" s="123"/>
      <c r="N22" s="123"/>
      <c r="O22" s="123"/>
      <c r="P22" s="123"/>
      <c r="Q22" s="124">
        <f>'VV - 1. etapa'!F38+'VV - 1. etapa'!G38+'VV - 2.etapa'!F40+'VV - 2.etapa'!G40</f>
        <v>0</v>
      </c>
      <c r="R22" s="125"/>
      <c r="S22" s="125"/>
      <c r="T22" s="125"/>
      <c r="U22" s="125"/>
      <c r="V22" s="125"/>
      <c r="W22" s="119" t="s">
        <v>0</v>
      </c>
      <c r="X22" s="120"/>
    </row>
    <row r="23" spans="2:24" ht="15">
      <c r="B23" s="123"/>
      <c r="C23" s="123"/>
      <c r="D23" s="123"/>
      <c r="E23" s="123"/>
      <c r="F23" s="123"/>
      <c r="G23" s="123"/>
      <c r="H23" s="123"/>
      <c r="I23" s="123"/>
      <c r="J23" s="123"/>
      <c r="K23" s="123"/>
      <c r="L23" s="123"/>
      <c r="M23" s="123"/>
      <c r="N23" s="123"/>
      <c r="O23" s="123"/>
      <c r="P23" s="123"/>
      <c r="Q23" s="126"/>
      <c r="R23" s="127"/>
      <c r="S23" s="127"/>
      <c r="T23" s="127"/>
      <c r="U23" s="127"/>
      <c r="V23" s="127"/>
      <c r="W23" s="121"/>
      <c r="X23" s="122"/>
    </row>
    <row r="24" spans="2:24" ht="15">
      <c r="B24" s="129" t="s">
        <v>125</v>
      </c>
      <c r="C24" s="129"/>
      <c r="D24" s="129"/>
      <c r="E24" s="129"/>
      <c r="F24" s="129"/>
      <c r="G24" s="129"/>
      <c r="H24" s="129"/>
      <c r="I24" s="129"/>
      <c r="J24" s="129"/>
      <c r="K24" s="129"/>
      <c r="L24" s="129"/>
      <c r="M24" s="129"/>
      <c r="N24" s="129"/>
      <c r="O24" s="129"/>
      <c r="P24" s="129"/>
      <c r="Q24" s="130">
        <f>Q14+Q16+Q18+Q20+Q22</f>
        <v>0</v>
      </c>
      <c r="R24" s="131"/>
      <c r="S24" s="131"/>
      <c r="T24" s="131"/>
      <c r="U24" s="131"/>
      <c r="V24" s="131"/>
      <c r="W24" s="134" t="s">
        <v>0</v>
      </c>
      <c r="X24" s="135"/>
    </row>
    <row r="25" spans="2:24" ht="15">
      <c r="B25" s="129"/>
      <c r="C25" s="129"/>
      <c r="D25" s="129"/>
      <c r="E25" s="129"/>
      <c r="F25" s="129"/>
      <c r="G25" s="129"/>
      <c r="H25" s="129"/>
      <c r="I25" s="129"/>
      <c r="J25" s="129"/>
      <c r="K25" s="129"/>
      <c r="L25" s="129"/>
      <c r="M25" s="129"/>
      <c r="N25" s="129"/>
      <c r="O25" s="129"/>
      <c r="P25" s="129"/>
      <c r="Q25" s="132"/>
      <c r="R25" s="133"/>
      <c r="S25" s="133"/>
      <c r="T25" s="133"/>
      <c r="U25" s="133"/>
      <c r="V25" s="133"/>
      <c r="W25" s="136"/>
      <c r="X25" s="137"/>
    </row>
    <row r="26" spans="2:24" ht="15.6">
      <c r="B26" s="25"/>
      <c r="C26" s="25"/>
      <c r="D26" s="25"/>
      <c r="E26" s="25"/>
      <c r="F26" s="25"/>
      <c r="G26" s="25"/>
      <c r="H26" s="25"/>
      <c r="I26" s="25"/>
      <c r="J26" s="25"/>
      <c r="K26" s="25"/>
      <c r="L26" s="25"/>
      <c r="M26" s="25"/>
      <c r="N26" s="25"/>
      <c r="O26" s="25"/>
      <c r="P26" s="25"/>
      <c r="Q26" s="35"/>
      <c r="R26" s="35"/>
      <c r="S26" s="35"/>
      <c r="T26" s="35"/>
      <c r="U26" s="35"/>
      <c r="V26" s="35"/>
      <c r="W26" s="25"/>
      <c r="X26" s="25"/>
    </row>
    <row r="27" spans="2:24" ht="15.6">
      <c r="B27" s="33" t="s">
        <v>126</v>
      </c>
      <c r="C27" s="25"/>
      <c r="D27" s="25"/>
      <c r="E27" s="25"/>
      <c r="F27" s="25"/>
      <c r="G27" s="25"/>
      <c r="H27" s="25"/>
      <c r="I27" s="25"/>
      <c r="J27" s="25"/>
      <c r="K27" s="25"/>
      <c r="L27" s="25"/>
      <c r="M27" s="25"/>
      <c r="N27" s="25"/>
      <c r="O27" s="25"/>
      <c r="P27" s="25"/>
      <c r="Q27" s="35"/>
      <c r="R27" s="35"/>
      <c r="S27" s="35"/>
      <c r="T27" s="35"/>
      <c r="U27" s="35"/>
      <c r="V27" s="35"/>
      <c r="W27" s="25"/>
      <c r="X27" s="25"/>
    </row>
    <row r="28" spans="2:24" ht="15">
      <c r="B28" s="123" t="s">
        <v>127</v>
      </c>
      <c r="C28" s="123"/>
      <c r="D28" s="123"/>
      <c r="E28" s="123"/>
      <c r="F28" s="123"/>
      <c r="G28" s="123"/>
      <c r="H28" s="123"/>
      <c r="I28" s="123"/>
      <c r="J28" s="123"/>
      <c r="K28" s="138" t="s">
        <v>128</v>
      </c>
      <c r="L28" s="138"/>
      <c r="M28" s="138"/>
      <c r="N28" s="138"/>
      <c r="O28" s="138"/>
      <c r="P28" s="138"/>
      <c r="Q28" s="124">
        <v>0</v>
      </c>
      <c r="R28" s="125"/>
      <c r="S28" s="125"/>
      <c r="T28" s="125"/>
      <c r="U28" s="125"/>
      <c r="V28" s="125"/>
      <c r="W28" s="119" t="s">
        <v>0</v>
      </c>
      <c r="X28" s="120"/>
    </row>
    <row r="29" spans="2:24" ht="15">
      <c r="B29" s="123"/>
      <c r="C29" s="123"/>
      <c r="D29" s="123"/>
      <c r="E29" s="123"/>
      <c r="F29" s="123"/>
      <c r="G29" s="123"/>
      <c r="H29" s="123"/>
      <c r="I29" s="123"/>
      <c r="J29" s="123"/>
      <c r="K29" s="138"/>
      <c r="L29" s="138"/>
      <c r="M29" s="138"/>
      <c r="N29" s="138"/>
      <c r="O29" s="138"/>
      <c r="P29" s="138"/>
      <c r="Q29" s="126"/>
      <c r="R29" s="127"/>
      <c r="S29" s="127"/>
      <c r="T29" s="127"/>
      <c r="U29" s="127"/>
      <c r="V29" s="127"/>
      <c r="W29" s="121"/>
      <c r="X29" s="122"/>
    </row>
    <row r="30" spans="2:24" ht="15">
      <c r="B30" s="123" t="s">
        <v>129</v>
      </c>
      <c r="C30" s="123"/>
      <c r="D30" s="123"/>
      <c r="E30" s="123"/>
      <c r="F30" s="123"/>
      <c r="G30" s="123"/>
      <c r="H30" s="123"/>
      <c r="I30" s="123"/>
      <c r="J30" s="123"/>
      <c r="K30" s="138" t="s">
        <v>128</v>
      </c>
      <c r="L30" s="138"/>
      <c r="M30" s="138"/>
      <c r="N30" s="138"/>
      <c r="O30" s="138"/>
      <c r="P30" s="138"/>
      <c r="Q30" s="124">
        <v>0</v>
      </c>
      <c r="R30" s="125"/>
      <c r="S30" s="125"/>
      <c r="T30" s="125"/>
      <c r="U30" s="125"/>
      <c r="V30" s="125"/>
      <c r="W30" s="119" t="s">
        <v>0</v>
      </c>
      <c r="X30" s="120"/>
    </row>
    <row r="31" spans="2:24" ht="15">
      <c r="B31" s="123"/>
      <c r="C31" s="123"/>
      <c r="D31" s="123"/>
      <c r="E31" s="123"/>
      <c r="F31" s="123"/>
      <c r="G31" s="123"/>
      <c r="H31" s="123"/>
      <c r="I31" s="123"/>
      <c r="J31" s="123"/>
      <c r="K31" s="138"/>
      <c r="L31" s="138"/>
      <c r="M31" s="138"/>
      <c r="N31" s="138"/>
      <c r="O31" s="138"/>
      <c r="P31" s="138"/>
      <c r="Q31" s="126"/>
      <c r="R31" s="127"/>
      <c r="S31" s="127"/>
      <c r="T31" s="127"/>
      <c r="U31" s="127"/>
      <c r="V31" s="127"/>
      <c r="W31" s="121"/>
      <c r="X31" s="122"/>
    </row>
    <row r="32" spans="2:24" ht="15">
      <c r="B32" s="123" t="s">
        <v>130</v>
      </c>
      <c r="C32" s="123"/>
      <c r="D32" s="123"/>
      <c r="E32" s="123"/>
      <c r="F32" s="123"/>
      <c r="G32" s="123"/>
      <c r="H32" s="123"/>
      <c r="I32" s="123"/>
      <c r="J32" s="123"/>
      <c r="K32" s="138" t="s">
        <v>131</v>
      </c>
      <c r="L32" s="138"/>
      <c r="M32" s="138"/>
      <c r="N32" s="138"/>
      <c r="O32" s="138"/>
      <c r="P32" s="138"/>
      <c r="Q32" s="124">
        <f>Q24</f>
        <v>0</v>
      </c>
      <c r="R32" s="125"/>
      <c r="S32" s="125"/>
      <c r="T32" s="125"/>
      <c r="U32" s="125"/>
      <c r="V32" s="125"/>
      <c r="W32" s="119" t="s">
        <v>0</v>
      </c>
      <c r="X32" s="120"/>
    </row>
    <row r="33" spans="2:24" ht="15">
      <c r="B33" s="123"/>
      <c r="C33" s="123"/>
      <c r="D33" s="123"/>
      <c r="E33" s="123"/>
      <c r="F33" s="123"/>
      <c r="G33" s="123"/>
      <c r="H33" s="123"/>
      <c r="I33" s="123"/>
      <c r="J33" s="123"/>
      <c r="K33" s="138"/>
      <c r="L33" s="138"/>
      <c r="M33" s="138"/>
      <c r="N33" s="138"/>
      <c r="O33" s="138"/>
      <c r="P33" s="138"/>
      <c r="Q33" s="126"/>
      <c r="R33" s="127"/>
      <c r="S33" s="127"/>
      <c r="T33" s="127"/>
      <c r="U33" s="127"/>
      <c r="V33" s="127"/>
      <c r="W33" s="121"/>
      <c r="X33" s="122"/>
    </row>
    <row r="34" spans="2:24" ht="15">
      <c r="B34" s="123" t="s">
        <v>132</v>
      </c>
      <c r="C34" s="123"/>
      <c r="D34" s="123"/>
      <c r="E34" s="123"/>
      <c r="F34" s="123"/>
      <c r="G34" s="123"/>
      <c r="H34" s="123"/>
      <c r="I34" s="123"/>
      <c r="J34" s="123"/>
      <c r="K34" s="138" t="s">
        <v>131</v>
      </c>
      <c r="L34" s="138"/>
      <c r="M34" s="138"/>
      <c r="N34" s="138"/>
      <c r="O34" s="138"/>
      <c r="P34" s="138"/>
      <c r="Q34" s="124">
        <f>Q32*0.21</f>
        <v>0</v>
      </c>
      <c r="R34" s="125"/>
      <c r="S34" s="125"/>
      <c r="T34" s="125"/>
      <c r="U34" s="125"/>
      <c r="V34" s="125"/>
      <c r="W34" s="119" t="s">
        <v>0</v>
      </c>
      <c r="X34" s="120"/>
    </row>
    <row r="35" spans="2:24" ht="15">
      <c r="B35" s="149"/>
      <c r="C35" s="149"/>
      <c r="D35" s="149"/>
      <c r="E35" s="149"/>
      <c r="F35" s="149"/>
      <c r="G35" s="149"/>
      <c r="H35" s="149"/>
      <c r="I35" s="149"/>
      <c r="J35" s="149"/>
      <c r="K35" s="150"/>
      <c r="L35" s="150"/>
      <c r="M35" s="150"/>
      <c r="N35" s="150"/>
      <c r="O35" s="150"/>
      <c r="P35" s="150"/>
      <c r="Q35" s="151"/>
      <c r="R35" s="152"/>
      <c r="S35" s="152"/>
      <c r="T35" s="152"/>
      <c r="U35" s="152"/>
      <c r="V35" s="152"/>
      <c r="W35" s="153"/>
      <c r="X35" s="154"/>
    </row>
    <row r="36" spans="2:24" ht="15">
      <c r="B36" s="155" t="s">
        <v>133</v>
      </c>
      <c r="C36" s="156"/>
      <c r="D36" s="156"/>
      <c r="E36" s="156"/>
      <c r="F36" s="156"/>
      <c r="G36" s="156"/>
      <c r="H36" s="156"/>
      <c r="I36" s="156"/>
      <c r="J36" s="156"/>
      <c r="K36" s="158"/>
      <c r="L36" s="158"/>
      <c r="M36" s="158"/>
      <c r="N36" s="158"/>
      <c r="O36" s="158"/>
      <c r="P36" s="158"/>
      <c r="Q36" s="125">
        <v>0</v>
      </c>
      <c r="R36" s="125"/>
      <c r="S36" s="125"/>
      <c r="T36" s="125"/>
      <c r="U36" s="125"/>
      <c r="V36" s="125"/>
      <c r="W36" s="119" t="s">
        <v>0</v>
      </c>
      <c r="X36" s="120"/>
    </row>
    <row r="37" spans="1:27" ht="15">
      <c r="A37" s="25"/>
      <c r="B37" s="157"/>
      <c r="C37" s="117"/>
      <c r="D37" s="117"/>
      <c r="E37" s="117"/>
      <c r="F37" s="117"/>
      <c r="G37" s="117"/>
      <c r="H37" s="117"/>
      <c r="I37" s="117"/>
      <c r="J37" s="117"/>
      <c r="K37" s="159"/>
      <c r="L37" s="159"/>
      <c r="M37" s="159"/>
      <c r="N37" s="159"/>
      <c r="O37" s="159"/>
      <c r="P37" s="159"/>
      <c r="Q37" s="127"/>
      <c r="R37" s="127"/>
      <c r="S37" s="127"/>
      <c r="T37" s="127"/>
      <c r="U37" s="127"/>
      <c r="V37" s="127"/>
      <c r="W37" s="121"/>
      <c r="X37" s="122"/>
      <c r="Y37" s="25"/>
      <c r="Z37" s="25"/>
      <c r="AA37" s="25"/>
    </row>
    <row r="38" spans="1:27" ht="15">
      <c r="A38" s="25"/>
      <c r="B38" s="139" t="s">
        <v>134</v>
      </c>
      <c r="C38" s="140"/>
      <c r="D38" s="140"/>
      <c r="E38" s="140"/>
      <c r="F38" s="140"/>
      <c r="G38" s="140"/>
      <c r="H38" s="140"/>
      <c r="I38" s="140"/>
      <c r="J38" s="140"/>
      <c r="K38" s="140"/>
      <c r="L38" s="140"/>
      <c r="M38" s="140"/>
      <c r="N38" s="140"/>
      <c r="O38" s="140"/>
      <c r="P38" s="140"/>
      <c r="Q38" s="143">
        <f>Q32+Q34</f>
        <v>0</v>
      </c>
      <c r="R38" s="143"/>
      <c r="S38" s="143"/>
      <c r="T38" s="143"/>
      <c r="U38" s="143"/>
      <c r="V38" s="143"/>
      <c r="W38" s="145" t="s">
        <v>0</v>
      </c>
      <c r="X38" s="146"/>
      <c r="Y38" s="25"/>
      <c r="Z38" s="25"/>
      <c r="AA38" s="25"/>
    </row>
    <row r="39" spans="1:27" ht="15">
      <c r="A39" s="25"/>
      <c r="B39" s="141"/>
      <c r="C39" s="142"/>
      <c r="D39" s="142"/>
      <c r="E39" s="142"/>
      <c r="F39" s="142"/>
      <c r="G39" s="142"/>
      <c r="H39" s="142"/>
      <c r="I39" s="142"/>
      <c r="J39" s="142"/>
      <c r="K39" s="142"/>
      <c r="L39" s="142"/>
      <c r="M39" s="142"/>
      <c r="N39" s="142"/>
      <c r="O39" s="142"/>
      <c r="P39" s="142"/>
      <c r="Q39" s="144"/>
      <c r="R39" s="144"/>
      <c r="S39" s="144"/>
      <c r="T39" s="144"/>
      <c r="U39" s="144"/>
      <c r="V39" s="144"/>
      <c r="W39" s="147"/>
      <c r="X39" s="148"/>
      <c r="Y39" s="25"/>
      <c r="Z39" s="25"/>
      <c r="AA39" s="25"/>
    </row>
    <row r="41" spans="1:27" ht="15.6">
      <c r="A41" s="25"/>
      <c r="B41" s="25"/>
      <c r="C41" s="25"/>
      <c r="D41" s="30" t="s">
        <v>135</v>
      </c>
      <c r="E41" s="32"/>
      <c r="F41" s="32"/>
      <c r="G41" s="32"/>
      <c r="H41" s="32"/>
      <c r="I41" s="32"/>
      <c r="J41" s="32"/>
      <c r="K41" s="25"/>
      <c r="L41" s="25"/>
      <c r="M41" s="25"/>
      <c r="N41" s="25"/>
      <c r="O41" s="30"/>
      <c r="P41" s="25"/>
      <c r="Q41" s="30"/>
      <c r="R41" s="30"/>
      <c r="S41" s="30"/>
      <c r="T41" s="30"/>
      <c r="U41" s="30"/>
      <c r="V41" s="30"/>
      <c r="W41" s="25"/>
      <c r="X41" s="25"/>
      <c r="Y41" s="25"/>
      <c r="Z41" s="25"/>
      <c r="AA41" s="25"/>
    </row>
    <row r="43" spans="1:27" ht="15.6">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33"/>
      <c r="AA43" s="33"/>
    </row>
    <row r="44" spans="1:27" ht="15.6">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33"/>
      <c r="AA44" s="33"/>
    </row>
    <row r="45" spans="1:27" ht="15.6">
      <c r="A45" s="25"/>
      <c r="B45" s="25"/>
      <c r="C45" s="25"/>
      <c r="D45" s="25"/>
      <c r="E45" s="36"/>
      <c r="F45" s="36" t="s">
        <v>136</v>
      </c>
      <c r="G45" s="36"/>
      <c r="H45" s="36"/>
      <c r="I45" s="36"/>
      <c r="J45" s="36"/>
      <c r="K45" s="25"/>
      <c r="L45" s="25"/>
      <c r="M45" s="25"/>
      <c r="N45" s="25"/>
      <c r="O45" s="25"/>
      <c r="P45" s="25"/>
      <c r="Q45" s="30"/>
      <c r="R45" s="30"/>
      <c r="S45" s="30"/>
      <c r="T45" s="30"/>
      <c r="U45" s="30"/>
      <c r="V45" s="30"/>
      <c r="W45" s="25"/>
      <c r="X45" s="25"/>
      <c r="Y45" s="25"/>
      <c r="Z45" s="25"/>
      <c r="AA45" s="25"/>
    </row>
    <row r="46" spans="1:27" ht="15.6">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3"/>
      <c r="AA46" s="33"/>
    </row>
    <row r="47" spans="1:27" ht="15.6">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3"/>
      <c r="AA47" s="33"/>
    </row>
    <row r="48" spans="1:27" ht="15.6">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33"/>
    </row>
    <row r="49" spans="1:27" ht="15.6">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33"/>
    </row>
    <row r="50" spans="1:27" ht="15.6">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3"/>
    </row>
    <row r="51" spans="1:27" ht="15.6">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3"/>
    </row>
    <row r="52" spans="1:27" ht="15.6">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33"/>
    </row>
    <row r="53" spans="26:28" ht="15.6">
      <c r="Z53" s="25"/>
      <c r="AA53" s="33"/>
      <c r="AB53" s="25"/>
    </row>
    <row r="54" spans="26:28" ht="15.6">
      <c r="Z54" s="33"/>
      <c r="AA54" s="33"/>
      <c r="AB54" s="25"/>
    </row>
    <row r="55" spans="26:28" ht="15.6">
      <c r="Z55" s="33"/>
      <c r="AA55" s="33"/>
      <c r="AB55" s="25"/>
    </row>
    <row r="56" spans="26:28" ht="15.6">
      <c r="Z56" s="37"/>
      <c r="AA56" s="38"/>
      <c r="AB56" s="25"/>
    </row>
    <row r="57" spans="26:28" ht="15.6">
      <c r="Z57" s="25"/>
      <c r="AA57" s="33"/>
      <c r="AB57" s="25"/>
    </row>
    <row r="58" spans="26:28" ht="15.6">
      <c r="Z58" s="33"/>
      <c r="AA58" s="33"/>
      <c r="AB58" s="25"/>
    </row>
    <row r="59" spans="26:28" ht="15.6">
      <c r="Z59" s="33"/>
      <c r="AA59" s="33"/>
      <c r="AB59" s="25"/>
    </row>
    <row r="60" spans="26:28" ht="15.6">
      <c r="Z60" s="37"/>
      <c r="AA60" s="38"/>
      <c r="AB60" s="25"/>
    </row>
    <row r="61" spans="26:28" ht="15.6">
      <c r="Z61" s="37"/>
      <c r="AA61" s="38"/>
      <c r="AB61" s="25"/>
    </row>
    <row r="62" spans="26:28" ht="15.6">
      <c r="Z62" s="25"/>
      <c r="AA62" s="33"/>
      <c r="AB62" s="25"/>
    </row>
    <row r="63" spans="26:28" ht="15.6">
      <c r="Z63" s="25"/>
      <c r="AA63" s="33"/>
      <c r="AB63" s="39"/>
    </row>
    <row r="64" spans="26:28" ht="15.6">
      <c r="Z64" s="25"/>
      <c r="AA64" s="33"/>
      <c r="AB64" s="25"/>
    </row>
    <row r="65" spans="26:28" ht="15.6">
      <c r="Z65" s="25"/>
      <c r="AA65" s="33"/>
      <c r="AB65" s="25"/>
    </row>
    <row r="66" spans="26:28" ht="15.6">
      <c r="Z66" s="25"/>
      <c r="AA66" s="33"/>
      <c r="AB66" s="25"/>
    </row>
    <row r="67" spans="26:28" ht="15.6">
      <c r="Z67" s="25"/>
      <c r="AA67" s="33"/>
      <c r="AB67" s="25"/>
    </row>
    <row r="68" spans="26:28" ht="15.6">
      <c r="Z68" s="25"/>
      <c r="AA68" s="33"/>
      <c r="AB68" s="25"/>
    </row>
    <row r="69" ht="15.6">
      <c r="AA69" s="33"/>
    </row>
    <row r="70" ht="15.6">
      <c r="AA70" s="33"/>
    </row>
    <row r="71" ht="15.6">
      <c r="AA71" s="33"/>
    </row>
    <row r="72" ht="15.6">
      <c r="AA72" s="33"/>
    </row>
    <row r="73" ht="15.6">
      <c r="AA73" s="33"/>
    </row>
    <row r="74" ht="15.6">
      <c r="AA74" s="33"/>
    </row>
    <row r="97" spans="26:28" ht="15.6">
      <c r="Z97" s="33"/>
      <c r="AA97" s="33"/>
      <c r="AB97" s="25"/>
    </row>
    <row r="99" spans="26:28" ht="15.6">
      <c r="Z99" s="40"/>
      <c r="AA99" s="40"/>
      <c r="AB99" s="41"/>
    </row>
    <row r="100" spans="26:28" ht="15.6">
      <c r="Z100" s="40"/>
      <c r="AA100" s="40"/>
      <c r="AB100" s="25"/>
    </row>
    <row r="101" spans="26:27" ht="15.6">
      <c r="Z101" s="42"/>
      <c r="AA101" s="42"/>
    </row>
    <row r="102" spans="26:27" ht="15.6">
      <c r="Z102" s="40"/>
      <c r="AA102" s="40"/>
    </row>
    <row r="103" spans="26:27" ht="15.6">
      <c r="Z103" s="40"/>
      <c r="AA103" s="40"/>
    </row>
    <row r="104" spans="26:27" ht="15.6">
      <c r="Z104" s="40"/>
      <c r="AA104" s="40"/>
    </row>
    <row r="106" spans="26:27" ht="15.6">
      <c r="Z106" s="33"/>
      <c r="AA106" s="33"/>
    </row>
    <row r="118" spans="26:28" ht="15.6">
      <c r="Z118" s="33"/>
      <c r="AA118" s="33"/>
      <c r="AB118" s="25"/>
    </row>
    <row r="120" spans="26:28" ht="15.6">
      <c r="Z120" s="25"/>
      <c r="AA120" s="25"/>
      <c r="AB120" s="41"/>
    </row>
    <row r="121" spans="26:28" ht="15.6">
      <c r="Z121" s="43"/>
      <c r="AA121" s="43"/>
      <c r="AB121" s="25"/>
    </row>
    <row r="123" spans="26:28" ht="15.6">
      <c r="Z123" s="43"/>
      <c r="AA123" s="43"/>
      <c r="AB123" s="25"/>
    </row>
    <row r="125" spans="26:28" ht="15.6">
      <c r="Z125" s="43"/>
      <c r="AA125" s="43"/>
      <c r="AB125" s="25"/>
    </row>
    <row r="126" spans="26:28" ht="15.6">
      <c r="Z126" s="33"/>
      <c r="AA126" s="33"/>
      <c r="AB126" s="25"/>
    </row>
    <row r="129" spans="26:28" ht="15.6">
      <c r="Z129" s="43"/>
      <c r="AA129" s="43"/>
      <c r="AB129" s="25"/>
    </row>
    <row r="131" spans="26:28" ht="15.6">
      <c r="Z131" s="43"/>
      <c r="AA131" s="43"/>
      <c r="AB131" s="25"/>
    </row>
    <row r="133" spans="26:27" ht="15.6">
      <c r="Z133" s="43"/>
      <c r="AA133" s="43"/>
    </row>
    <row r="135" spans="26:27" ht="15.6">
      <c r="Z135" s="43"/>
      <c r="AA135" s="43"/>
    </row>
    <row r="139" spans="26:27" ht="15.6">
      <c r="Z139" s="43"/>
      <c r="AA139" s="43"/>
    </row>
    <row r="141" spans="26:27" ht="15.6">
      <c r="Z141" s="43"/>
      <c r="AA141" s="43"/>
    </row>
    <row r="142" spans="26:27" ht="15.6">
      <c r="Z142" s="43"/>
      <c r="AA142" s="43"/>
    </row>
    <row r="143" spans="26:27" ht="15.6">
      <c r="Z143" s="43"/>
      <c r="AA143" s="43"/>
    </row>
    <row r="144" spans="26:27" ht="15.6">
      <c r="Z144" s="43"/>
      <c r="AA144" s="43"/>
    </row>
    <row r="145" spans="26:27" ht="15.6">
      <c r="Z145" s="43"/>
      <c r="AA145" s="43"/>
    </row>
    <row r="146" spans="26:27" ht="15.6">
      <c r="Z146" s="43"/>
      <c r="AA146" s="43"/>
    </row>
    <row r="147" spans="26:27" ht="15.6">
      <c r="Z147" s="43"/>
      <c r="AA147" s="43"/>
    </row>
    <row r="148" spans="26:27" ht="15.6">
      <c r="Z148" s="43"/>
      <c r="AA148" s="43"/>
    </row>
    <row r="149" spans="26:28" ht="15.6">
      <c r="Z149" s="43"/>
      <c r="AA149" s="43"/>
      <c r="AB149" s="25"/>
    </row>
    <row r="151" spans="26:28" ht="15.6">
      <c r="Z151" s="33"/>
      <c r="AA151" s="33"/>
      <c r="AB151" s="25"/>
    </row>
    <row r="153" spans="26:28" ht="15.6">
      <c r="Z153" s="40"/>
      <c r="AA153" s="40"/>
      <c r="AB153" s="41"/>
    </row>
    <row r="154" spans="26:28" ht="15.6">
      <c r="Z154" s="40"/>
      <c r="AA154" s="40"/>
      <c r="AB154" s="41"/>
    </row>
    <row r="155" spans="26:28" ht="15.6">
      <c r="Z155" s="40"/>
      <c r="AA155" s="40"/>
      <c r="AB155" s="25"/>
    </row>
    <row r="156" spans="26:28" ht="15.6">
      <c r="Z156" s="40"/>
      <c r="AA156" s="40"/>
      <c r="AB156" s="25"/>
    </row>
    <row r="158" spans="26:28" ht="15.6">
      <c r="Z158" s="33"/>
      <c r="AA158" s="33"/>
      <c r="AB158" s="25"/>
    </row>
    <row r="166" spans="26:28" ht="15.6">
      <c r="Z166" s="37"/>
      <c r="AA166" s="37"/>
      <c r="AB166" s="25"/>
    </row>
    <row r="167" spans="26:28" ht="15.6">
      <c r="Z167" s="37"/>
      <c r="AA167" s="37"/>
      <c r="AB167" s="25"/>
    </row>
    <row r="168" spans="26:28" ht="15.6">
      <c r="Z168" s="42"/>
      <c r="AA168" s="25"/>
      <c r="AB168" s="25"/>
    </row>
    <row r="171" spans="26:28" ht="15.6">
      <c r="Z171" s="37"/>
      <c r="AA171" s="37"/>
      <c r="AB171" s="25"/>
    </row>
    <row r="172" spans="26:28" ht="15.6">
      <c r="Z172" s="37"/>
      <c r="AA172" s="37"/>
      <c r="AB172" s="25"/>
    </row>
    <row r="175" spans="26:28" ht="15.6">
      <c r="Z175" s="33"/>
      <c r="AA175" s="33"/>
      <c r="AB175" s="25"/>
    </row>
    <row r="177" spans="26:28" ht="15.6">
      <c r="Z177" s="40"/>
      <c r="AA177" s="40"/>
      <c r="AB177" s="39"/>
    </row>
    <row r="178" spans="26:28" ht="15.6">
      <c r="Z178" s="40"/>
      <c r="AA178" s="40"/>
      <c r="AB178" s="39"/>
    </row>
    <row r="179" spans="26:28" ht="15.6">
      <c r="Z179" s="40"/>
      <c r="AA179" s="40"/>
      <c r="AB179" s="25"/>
    </row>
    <row r="180" spans="26:28" ht="15.6">
      <c r="Z180" s="40"/>
      <c r="AA180" s="40"/>
      <c r="AB180" s="25"/>
    </row>
    <row r="182" spans="26:28" ht="15.6">
      <c r="Z182" s="33"/>
      <c r="AA182" s="33"/>
      <c r="AB182" s="25"/>
    </row>
    <row r="183" spans="26:28" ht="15.6">
      <c r="Z183" s="33"/>
      <c r="AA183" s="33"/>
      <c r="AB183" s="25"/>
    </row>
    <row r="184" spans="26:28" ht="15.6">
      <c r="Z184" s="40"/>
      <c r="AA184" s="40"/>
      <c r="AB184" s="39"/>
    </row>
    <row r="185" spans="26:28" ht="15.6">
      <c r="Z185" s="40"/>
      <c r="AA185" s="40"/>
      <c r="AB185" s="39"/>
    </row>
    <row r="186" spans="26:28" ht="15.6">
      <c r="Z186" s="40"/>
      <c r="AA186" s="40"/>
      <c r="AB186" s="25"/>
    </row>
    <row r="187" spans="26:28" ht="15.6">
      <c r="Z187" s="42"/>
      <c r="AA187" s="42"/>
      <c r="AB187" s="25"/>
    </row>
    <row r="189" spans="26:28" ht="15.6">
      <c r="Z189" s="38"/>
      <c r="AA189" s="38"/>
      <c r="AB189" s="25"/>
    </row>
    <row r="190" spans="26:28" ht="15.6">
      <c r="Z190" s="38"/>
      <c r="AA190" s="38"/>
      <c r="AB190" s="25"/>
    </row>
    <row r="191" spans="26:28" ht="15.6">
      <c r="Z191" s="40"/>
      <c r="AA191" s="40"/>
      <c r="AB191" s="39"/>
    </row>
    <row r="192" spans="26:28" ht="15.6">
      <c r="Z192" s="40"/>
      <c r="AA192" s="40"/>
      <c r="AB192" s="25"/>
    </row>
    <row r="193" spans="26:28" ht="15.6">
      <c r="Z193" s="40"/>
      <c r="AA193" s="40"/>
      <c r="AB193" s="25"/>
    </row>
    <row r="194" spans="26:28" ht="15.6">
      <c r="Z194" s="40"/>
      <c r="AA194" s="40"/>
      <c r="AB194" s="25"/>
    </row>
    <row r="195" spans="26:28" ht="15.6">
      <c r="Z195" s="40"/>
      <c r="AA195" s="40"/>
      <c r="AB195" s="25"/>
    </row>
    <row r="196" spans="26:28" ht="15.6">
      <c r="Z196" s="40"/>
      <c r="AA196" s="40"/>
      <c r="AB196" s="39"/>
    </row>
    <row r="197" spans="26:28" ht="15.6">
      <c r="Z197" s="40"/>
      <c r="AA197" s="40"/>
      <c r="AB197" s="39"/>
    </row>
    <row r="198" spans="26:28" ht="15.6">
      <c r="Z198" s="42"/>
      <c r="AA198" s="42"/>
      <c r="AB198" s="39"/>
    </row>
    <row r="199" spans="26:28" ht="15.6">
      <c r="Z199" s="38"/>
      <c r="AA199" s="38"/>
      <c r="AB199" s="39"/>
    </row>
    <row r="200" spans="26:28" ht="15.6">
      <c r="Z200" s="44"/>
      <c r="AA200" s="44"/>
      <c r="AB200" s="39"/>
    </row>
    <row r="201" spans="26:28" ht="15.6">
      <c r="Z201" s="37"/>
      <c r="AA201" s="37"/>
      <c r="AB201" s="39"/>
    </row>
    <row r="202" spans="26:28" ht="15.6">
      <c r="Z202" s="45"/>
      <c r="AA202" s="45"/>
      <c r="AB202" s="39"/>
    </row>
    <row r="203" spans="26:28" ht="15.6">
      <c r="Z203" s="46"/>
      <c r="AA203" s="46"/>
      <c r="AB203" s="39"/>
    </row>
    <row r="204" spans="26:28" ht="15.6">
      <c r="Z204" s="46"/>
      <c r="AA204" s="46"/>
      <c r="AB204" s="39"/>
    </row>
    <row r="205" spans="26:28" ht="15.6">
      <c r="Z205" s="45"/>
      <c r="AA205" s="45"/>
      <c r="AB205" s="39"/>
    </row>
    <row r="206" spans="26:28" ht="15.6">
      <c r="Z206" s="47"/>
      <c r="AA206" s="47"/>
      <c r="AB206" s="41"/>
    </row>
    <row r="207" spans="26:28" ht="15.6">
      <c r="Z207" s="47"/>
      <c r="AA207" s="47"/>
      <c r="AB207" s="25"/>
    </row>
    <row r="208" spans="26:28" ht="15.6">
      <c r="Z208" s="48"/>
      <c r="AA208" s="48"/>
      <c r="AB208" s="25"/>
    </row>
    <row r="209" spans="26:28" ht="15.6">
      <c r="Z209" s="49"/>
      <c r="AA209" s="49"/>
      <c r="AB209" s="39"/>
    </row>
    <row r="210" spans="26:28" ht="15.6">
      <c r="Z210" s="50"/>
      <c r="AA210" s="50"/>
      <c r="AB210" s="25"/>
    </row>
    <row r="211" spans="26:28" ht="15.6">
      <c r="Z211" s="51"/>
      <c r="AA211" s="51"/>
      <c r="AB211" s="25"/>
    </row>
    <row r="212" spans="26:28" ht="15.6">
      <c r="Z212" s="50"/>
      <c r="AA212" s="50"/>
      <c r="AB212" s="37"/>
    </row>
    <row r="213" spans="26:28" ht="15.6">
      <c r="Z213" s="50"/>
      <c r="AA213" s="50"/>
      <c r="AB213" s="37"/>
    </row>
    <row r="214" spans="26:28" ht="15.6">
      <c r="Z214" s="50"/>
      <c r="AA214" s="50"/>
      <c r="AB214" s="37"/>
    </row>
    <row r="215" spans="26:28" ht="15.6">
      <c r="Z215" s="50"/>
      <c r="AA215" s="50"/>
      <c r="AB215" s="25"/>
    </row>
    <row r="216" spans="26:28" ht="15.6">
      <c r="Z216" s="50"/>
      <c r="AA216" s="50"/>
      <c r="AB216" s="25"/>
    </row>
    <row r="217" spans="26:28" ht="15.6">
      <c r="Z217" s="51"/>
      <c r="AA217" s="51"/>
      <c r="AB217" s="25"/>
    </row>
    <row r="218" spans="26:28" ht="15.6">
      <c r="Z218" s="50"/>
      <c r="AA218" s="50"/>
      <c r="AB218" s="25"/>
    </row>
    <row r="219" spans="26:28" ht="15.6">
      <c r="Z219" s="45"/>
      <c r="AA219" s="45"/>
      <c r="AB219" s="25"/>
    </row>
    <row r="220" spans="26:28" ht="15.6">
      <c r="Z220" s="40"/>
      <c r="AA220" s="40"/>
      <c r="AB220" s="39"/>
    </row>
    <row r="221" spans="26:28" ht="15.6">
      <c r="Z221" s="40"/>
      <c r="AA221" s="40"/>
      <c r="AB221" s="25"/>
    </row>
    <row r="222" spans="26:28" ht="15.6">
      <c r="Z222" s="40"/>
      <c r="AA222" s="40"/>
      <c r="AB222" s="25"/>
    </row>
    <row r="223" spans="26:28" ht="15.6">
      <c r="Z223" s="40"/>
      <c r="AA223" s="40"/>
      <c r="AB223" s="25"/>
    </row>
    <row r="224" spans="26:28" ht="15.6">
      <c r="Z224" s="40"/>
      <c r="AA224" s="40"/>
      <c r="AB224" s="25"/>
    </row>
    <row r="225" spans="26:28" ht="15.6">
      <c r="Z225" s="40"/>
      <c r="AA225" s="40"/>
      <c r="AB225" s="25"/>
    </row>
    <row r="226" spans="26:28" ht="15.6">
      <c r="Z226" s="42"/>
      <c r="AA226" s="42"/>
      <c r="AB226" s="25"/>
    </row>
    <row r="227" spans="26:28" ht="15.6">
      <c r="Z227" s="52"/>
      <c r="AA227" s="52"/>
      <c r="AB227" s="25"/>
    </row>
    <row r="228" spans="26:28" ht="15.6">
      <c r="Z228" s="52"/>
      <c r="AA228" s="52"/>
      <c r="AB228" s="25"/>
    </row>
    <row r="229" ht="15.6">
      <c r="AB229" s="39"/>
    </row>
    <row r="254" spans="26:28" ht="15.6">
      <c r="Z254" s="25"/>
      <c r="AA254" s="25"/>
      <c r="AB254" s="39"/>
    </row>
    <row r="255" spans="26:28" ht="15.6">
      <c r="Z255" s="42"/>
      <c r="AA255" s="42"/>
      <c r="AB255" s="39"/>
    </row>
    <row r="256" spans="26:28" ht="15.6">
      <c r="Z256" s="38"/>
      <c r="AA256" s="38"/>
      <c r="AB256" s="39"/>
    </row>
    <row r="257" spans="26:28" ht="15.6">
      <c r="Z257" s="42"/>
      <c r="AA257" s="42"/>
      <c r="AB257" s="39"/>
    </row>
    <row r="258" spans="26:28" ht="15.6">
      <c r="Z258" s="40"/>
      <c r="AA258" s="40"/>
      <c r="AB258" s="41"/>
    </row>
    <row r="259" spans="26:28" ht="15.6">
      <c r="Z259" s="40"/>
      <c r="AA259" s="40"/>
      <c r="AB259" s="41"/>
    </row>
    <row r="260" spans="26:28" ht="15.6">
      <c r="Z260" s="45"/>
      <c r="AA260" s="45"/>
      <c r="AB260" s="39"/>
    </row>
    <row r="261" spans="26:28" ht="15.6">
      <c r="Z261" s="38"/>
      <c r="AA261" s="38"/>
      <c r="AB261" s="39"/>
    </row>
    <row r="262" spans="26:28" ht="15.6">
      <c r="Z262" s="40"/>
      <c r="AA262" s="40"/>
      <c r="AB262" s="39"/>
    </row>
    <row r="263" spans="26:28" ht="15.6">
      <c r="Z263" s="40"/>
      <c r="AA263" s="40"/>
      <c r="AB263" s="39"/>
    </row>
    <row r="264" spans="26:28" ht="15.6">
      <c r="Z264" s="40"/>
      <c r="AA264" s="40"/>
      <c r="AB264" s="39"/>
    </row>
    <row r="265" spans="26:28" ht="15.6">
      <c r="Z265" s="44"/>
      <c r="AA265" s="44"/>
      <c r="AB265" s="39"/>
    </row>
    <row r="266" spans="26:28" ht="15.6">
      <c r="Z266" s="38"/>
      <c r="AA266" s="38"/>
      <c r="AB266" s="39"/>
    </row>
    <row r="267" spans="26:28" ht="15.6">
      <c r="Z267" s="40"/>
      <c r="AA267" s="40"/>
      <c r="AB267" s="39"/>
    </row>
    <row r="268" spans="26:28" ht="15.6">
      <c r="Z268" s="40"/>
      <c r="AA268" s="40"/>
      <c r="AB268" s="39"/>
    </row>
    <row r="269" spans="26:28" ht="15.6">
      <c r="Z269" s="40"/>
      <c r="AA269" s="40"/>
      <c r="AB269" s="39"/>
    </row>
    <row r="270" spans="26:28" ht="15.6">
      <c r="Z270" s="40"/>
      <c r="AA270" s="40"/>
      <c r="AB270" s="39"/>
    </row>
    <row r="271" spans="26:28" ht="15.6">
      <c r="Z271" s="42"/>
      <c r="AA271" s="42"/>
      <c r="AB271" s="39"/>
    </row>
    <row r="273" spans="26:28" ht="15.6">
      <c r="Z273" s="25"/>
      <c r="AA273" s="25"/>
      <c r="AB273" s="39"/>
    </row>
    <row r="286" spans="26:28" ht="15.6">
      <c r="Z286" s="43"/>
      <c r="AA286" s="43"/>
      <c r="AB286" s="25"/>
    </row>
    <row r="287" spans="26:28" ht="15.6">
      <c r="Z287" s="38"/>
      <c r="AA287" s="38"/>
      <c r="AB287" s="39"/>
    </row>
    <row r="288" spans="26:28" ht="15.6">
      <c r="Z288" s="38"/>
      <c r="AA288" s="38"/>
      <c r="AB288" s="39"/>
    </row>
    <row r="289" spans="26:28" ht="15.6">
      <c r="Z289" s="40"/>
      <c r="AA289" s="40"/>
      <c r="AB289" s="41"/>
    </row>
    <row r="290" spans="26:28" ht="15.6">
      <c r="Z290" s="40"/>
      <c r="AA290" s="40"/>
      <c r="AB290" s="25"/>
    </row>
    <row r="291" spans="26:28" ht="15.6">
      <c r="Z291" s="40"/>
      <c r="AA291" s="40"/>
      <c r="AB291" s="25"/>
    </row>
    <row r="292" spans="26:28" ht="15.6">
      <c r="Z292" s="42"/>
      <c r="AA292" s="42"/>
      <c r="AB292" s="25"/>
    </row>
    <row r="297" spans="26:28" ht="15.6">
      <c r="Z297" s="25"/>
      <c r="AA297" s="25"/>
      <c r="AB297" s="39"/>
    </row>
    <row r="304" spans="26:28" ht="15.6">
      <c r="Z304" s="33"/>
      <c r="AA304" s="33"/>
      <c r="AB304" s="25"/>
    </row>
    <row r="305" spans="26:28" ht="15.6">
      <c r="Z305" s="53"/>
      <c r="AA305" s="53"/>
      <c r="AB305" s="41"/>
    </row>
    <row r="306" spans="26:28" ht="15.6">
      <c r="Z306" s="53"/>
      <c r="AA306" s="53"/>
      <c r="AB306" s="41"/>
    </row>
    <row r="307" spans="26:28" ht="15.6">
      <c r="Z307" s="53"/>
      <c r="AA307" s="53"/>
      <c r="AB307" s="41"/>
    </row>
    <row r="308" spans="26:28" ht="15.6">
      <c r="Z308" s="53"/>
      <c r="AA308" s="53"/>
      <c r="AB308" s="41"/>
    </row>
    <row r="309" spans="26:28" ht="15.6">
      <c r="Z309" s="53"/>
      <c r="AA309" s="53"/>
      <c r="AB309" s="41"/>
    </row>
    <row r="310" spans="26:28" ht="15.6">
      <c r="Z310" s="53"/>
      <c r="AA310" s="53"/>
      <c r="AB310" s="25"/>
    </row>
    <row r="311" spans="26:28" ht="15.6">
      <c r="Z311" s="43"/>
      <c r="AA311" s="43"/>
      <c r="AB311" s="25"/>
    </row>
    <row r="312" spans="26:28" ht="15.6">
      <c r="Z312" s="25"/>
      <c r="AA312" s="25"/>
      <c r="AB312" s="39"/>
    </row>
    <row r="313" spans="26:28" ht="15.6">
      <c r="Z313" s="25"/>
      <c r="AA313" s="25"/>
      <c r="AB313" s="39"/>
    </row>
    <row r="314" spans="26:28" ht="15.6">
      <c r="Z314" s="25"/>
      <c r="AA314" s="25"/>
      <c r="AB314" s="39"/>
    </row>
    <row r="315" spans="26:28" ht="15.6">
      <c r="Z315" s="25"/>
      <c r="AA315" s="25"/>
      <c r="AB315" s="39"/>
    </row>
    <row r="316" spans="26:28" ht="15.6">
      <c r="Z316" s="25"/>
      <c r="AA316" s="25"/>
      <c r="AB316" s="39"/>
    </row>
    <row r="319" spans="26:28" ht="15.6">
      <c r="Z319" s="25"/>
      <c r="AA319" s="25"/>
      <c r="AB319" s="39"/>
    </row>
    <row r="335" ht="15.6">
      <c r="AB335" s="39"/>
    </row>
    <row r="336" ht="15.6">
      <c r="AB336" s="39"/>
    </row>
    <row r="340" ht="15.6">
      <c r="AB340" s="39"/>
    </row>
    <row r="342" spans="26:28" ht="15.6">
      <c r="Z342" s="25"/>
      <c r="AA342" s="25"/>
      <c r="AB342" s="41"/>
    </row>
    <row r="343" spans="26:28" ht="15.6">
      <c r="Z343" s="25"/>
      <c r="AA343" s="25"/>
      <c r="AB343" s="41"/>
    </row>
    <row r="346" spans="26:28" ht="15.6">
      <c r="Z346" s="25"/>
      <c r="AA346" s="25"/>
      <c r="AB346" s="41"/>
    </row>
    <row r="347" spans="26:28" ht="15.6">
      <c r="Z347" s="40"/>
      <c r="AA347" s="40"/>
      <c r="AB347" s="25"/>
    </row>
    <row r="348" spans="26:28" ht="15.6">
      <c r="Z348" s="54"/>
      <c r="AA348" s="54"/>
      <c r="AB348" s="25"/>
    </row>
    <row r="349" spans="26:28" ht="15.6">
      <c r="Z349" s="33"/>
      <c r="AA349" s="33"/>
      <c r="AB349" s="25"/>
    </row>
    <row r="350" spans="26:28" ht="15.6">
      <c r="Z350" s="40"/>
      <c r="AA350" s="40"/>
      <c r="AB350" s="41"/>
    </row>
    <row r="351" spans="26:28" ht="15.6">
      <c r="Z351" s="40"/>
      <c r="AA351" s="40"/>
      <c r="AB351" s="41"/>
    </row>
    <row r="352" spans="26:28" ht="15.6">
      <c r="Z352" s="42"/>
      <c r="AA352" s="42"/>
      <c r="AB352" s="25"/>
    </row>
    <row r="353" spans="26:28" ht="15.6">
      <c r="Z353" s="40"/>
      <c r="AA353" s="40"/>
      <c r="AB353" s="39"/>
    </row>
    <row r="354" spans="26:28" ht="15.6">
      <c r="Z354" s="40"/>
      <c r="AA354" s="40"/>
      <c r="AB354" s="39"/>
    </row>
    <row r="355" spans="26:28" ht="15.6">
      <c r="Z355" s="40"/>
      <c r="AA355" s="40"/>
      <c r="AB355" s="39"/>
    </row>
    <row r="356" spans="26:28" ht="15.6">
      <c r="Z356" s="42"/>
      <c r="AA356" s="42"/>
      <c r="AB356" s="39"/>
    </row>
    <row r="357" spans="26:28" ht="15.6">
      <c r="Z357" s="33"/>
      <c r="AA357" s="33"/>
      <c r="AB357" s="25"/>
    </row>
    <row r="358" spans="26:28" ht="15.6">
      <c r="Z358" s="40"/>
      <c r="AA358" s="40"/>
      <c r="AB358" s="41"/>
    </row>
    <row r="359" spans="26:28" ht="15.6">
      <c r="Z359" s="40"/>
      <c r="AA359" s="40"/>
      <c r="AB359" s="39"/>
    </row>
    <row r="360" spans="26:28" ht="15.6">
      <c r="Z360" s="40"/>
      <c r="AA360" s="40"/>
      <c r="AB360" s="25"/>
    </row>
    <row r="361" spans="26:28" ht="15.6">
      <c r="Z361" s="40"/>
      <c r="AA361" s="40"/>
      <c r="AB361" s="25"/>
    </row>
    <row r="362" spans="26:28" ht="15.6">
      <c r="Z362" s="40"/>
      <c r="AA362" s="40"/>
      <c r="AB362" s="25"/>
    </row>
    <row r="363" spans="26:28" ht="15.6">
      <c r="Z363" s="40"/>
      <c r="AA363" s="40"/>
      <c r="AB363" s="25"/>
    </row>
    <row r="364" spans="26:28" ht="15.6">
      <c r="Z364" s="40"/>
      <c r="AA364" s="40"/>
      <c r="AB364" s="25"/>
    </row>
    <row r="365" spans="26:28" ht="15.6">
      <c r="Z365" s="40"/>
      <c r="AA365" s="40"/>
      <c r="AB365" s="25"/>
    </row>
    <row r="366" spans="26:28" ht="15.6">
      <c r="Z366" s="40"/>
      <c r="AA366" s="40"/>
      <c r="AB366" s="25"/>
    </row>
    <row r="367" spans="26:28" ht="15.6">
      <c r="Z367" s="40"/>
      <c r="AA367" s="40"/>
      <c r="AB367" s="25"/>
    </row>
    <row r="369" spans="26:28" ht="15.6">
      <c r="Z369" s="38"/>
      <c r="AA369" s="38"/>
      <c r="AB369" s="25"/>
    </row>
    <row r="370" spans="26:28" ht="15.6">
      <c r="Z370" s="40"/>
      <c r="AA370" s="40"/>
      <c r="AB370" s="41"/>
    </row>
    <row r="371" spans="26:28" ht="15.6">
      <c r="Z371" s="40"/>
      <c r="AA371" s="40"/>
      <c r="AB371" s="41"/>
    </row>
    <row r="372" spans="26:28" ht="15.6">
      <c r="Z372" s="40"/>
      <c r="AA372" s="40"/>
      <c r="AB372" s="25"/>
    </row>
    <row r="377" spans="26:28" ht="15.6">
      <c r="Z377" s="40"/>
      <c r="AA377" s="40"/>
      <c r="AB377" s="25"/>
    </row>
    <row r="379" spans="26:28" ht="15.6">
      <c r="Z379" s="40"/>
      <c r="AA379" s="40"/>
      <c r="AB379" s="25"/>
    </row>
    <row r="380" spans="26:28" ht="15.6">
      <c r="Z380" s="25"/>
      <c r="AA380" s="25"/>
      <c r="AB380" s="41"/>
    </row>
    <row r="381" spans="26:28" ht="15.6">
      <c r="Z381" s="40"/>
      <c r="AA381" s="40"/>
      <c r="AB381" s="25"/>
    </row>
    <row r="383" spans="26:28" ht="15.6">
      <c r="Z383" s="40"/>
      <c r="AA383" s="40"/>
      <c r="AB383" s="25"/>
    </row>
    <row r="385" spans="26:28" ht="15.6">
      <c r="Z385" s="40"/>
      <c r="AA385" s="40"/>
      <c r="AB385" s="25"/>
    </row>
    <row r="387" spans="26:28" ht="15.6">
      <c r="Z387" s="40"/>
      <c r="AA387" s="40"/>
      <c r="AB387" s="25"/>
    </row>
    <row r="389" spans="1:28" ht="15.6">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40"/>
      <c r="AA389" s="40"/>
      <c r="AB389" s="25"/>
    </row>
    <row r="391" spans="1:28" ht="15.6">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40"/>
      <c r="AA391" s="40"/>
      <c r="AB391" s="33"/>
    </row>
    <row r="393" spans="1:28" ht="15.6">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40"/>
      <c r="AA393" s="40"/>
      <c r="AB393" s="41"/>
    </row>
    <row r="395" spans="1:28" ht="15.6">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40"/>
      <c r="AA395" s="40"/>
      <c r="AB395" s="25"/>
    </row>
    <row r="398" spans="1:28" ht="15.6">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38"/>
      <c r="AA398" s="38"/>
      <c r="AB398" s="25"/>
    </row>
    <row r="407" ht="15.6">
      <c r="AB407" s="55"/>
    </row>
  </sheetData>
  <sheetProtection algorithmName="SHA-512" hashValue="g8qg5VfBs8azcm7uCoJYO1+TaTptakhIba1FUmOGwtCw2+o8uGLwDVPDRNAjTFxiPihGtnaDGVExUTegSY7ZDg==" saltValue="RUDoOq1OIiiyItG5Jz1ZNw==" spinCount="100000" sheet="1" formatCells="0" formatColumns="0" formatRows="0" insertColumns="0" insertRows="0" insertHyperlinks="0" deleteColumns="0" deleteRows="0" sort="0" autoFilter="0" pivotTables="0"/>
  <mergeCells count="46">
    <mergeCell ref="B38:P39"/>
    <mergeCell ref="Q38:V39"/>
    <mergeCell ref="W38:X39"/>
    <mergeCell ref="B20:P21"/>
    <mergeCell ref="Q20:V21"/>
    <mergeCell ref="W20:X21"/>
    <mergeCell ref="B22:P23"/>
    <mergeCell ref="Q22:V23"/>
    <mergeCell ref="W22:X23"/>
    <mergeCell ref="B34:J35"/>
    <mergeCell ref="K34:P35"/>
    <mergeCell ref="Q34:V35"/>
    <mergeCell ref="W34:X35"/>
    <mergeCell ref="B36:J37"/>
    <mergeCell ref="K36:P37"/>
    <mergeCell ref="Q36:V37"/>
    <mergeCell ref="W36:X37"/>
    <mergeCell ref="B30:J31"/>
    <mergeCell ref="K30:P31"/>
    <mergeCell ref="Q30:V31"/>
    <mergeCell ref="W30:X31"/>
    <mergeCell ref="B32:J33"/>
    <mergeCell ref="K32:P33"/>
    <mergeCell ref="Q32:V33"/>
    <mergeCell ref="W32:X33"/>
    <mergeCell ref="B24:P25"/>
    <mergeCell ref="Q24:V25"/>
    <mergeCell ref="W24:X25"/>
    <mergeCell ref="B28:J29"/>
    <mergeCell ref="K28:P29"/>
    <mergeCell ref="Q28:V29"/>
    <mergeCell ref="W28:X29"/>
    <mergeCell ref="W14:X15"/>
    <mergeCell ref="B16:P17"/>
    <mergeCell ref="Q16:V17"/>
    <mergeCell ref="W16:X17"/>
    <mergeCell ref="B18:P19"/>
    <mergeCell ref="Q18:V19"/>
    <mergeCell ref="W18:X19"/>
    <mergeCell ref="B14:P15"/>
    <mergeCell ref="Q14:V15"/>
    <mergeCell ref="R7:V7"/>
    <mergeCell ref="R8:V8"/>
    <mergeCell ref="R9:V9"/>
    <mergeCell ref="R10:V10"/>
    <mergeCell ref="R11:V11"/>
  </mergeCells>
  <printOptions/>
  <pageMargins left="0.7" right="0.7" top="0.787401575" bottom="0.7874015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7BE0-B30A-4B0D-B290-0758ED8D91D4}">
  <sheetPr>
    <pageSetUpPr fitToPage="1"/>
  </sheetPr>
  <dimension ref="A1:CB58"/>
  <sheetViews>
    <sheetView zoomScale="77" zoomScaleNormal="77" workbookViewId="0" topLeftCell="A1">
      <selection activeCell="E14" sqref="E14"/>
    </sheetView>
  </sheetViews>
  <sheetFormatPr defaultColWidth="9.140625" defaultRowHeight="15"/>
  <cols>
    <col min="1" max="1" width="8.8515625" style="88" customWidth="1"/>
    <col min="2" max="2" width="78.7109375" style="27" customWidth="1"/>
    <col min="3" max="4" width="9.140625" style="27" customWidth="1"/>
    <col min="5" max="5" width="9.140625" style="111" customWidth="1"/>
    <col min="6" max="6" width="16.7109375" style="27" customWidth="1"/>
    <col min="7" max="7" width="15.7109375" style="27" customWidth="1"/>
    <col min="8" max="8" width="17.7109375" style="27" customWidth="1"/>
    <col min="9" max="9" width="14.28125" style="27" customWidth="1"/>
    <col min="10" max="16384" width="9.140625" style="27" customWidth="1"/>
  </cols>
  <sheetData>
    <row r="1" spans="1:9" ht="15">
      <c r="A1" s="56" t="s">
        <v>10</v>
      </c>
      <c r="B1" s="57" t="s">
        <v>11</v>
      </c>
      <c r="C1" s="57" t="s">
        <v>12</v>
      </c>
      <c r="D1" s="57" t="s">
        <v>13</v>
      </c>
      <c r="E1" s="106" t="s">
        <v>3</v>
      </c>
      <c r="F1" s="57"/>
      <c r="G1" s="57"/>
      <c r="H1" s="57" t="s">
        <v>2</v>
      </c>
      <c r="I1" s="58"/>
    </row>
    <row r="2" spans="1:9" ht="15" thickBot="1">
      <c r="A2" s="59"/>
      <c r="B2" s="60"/>
      <c r="C2" s="60"/>
      <c r="D2" s="60"/>
      <c r="E2" s="107" t="s">
        <v>5</v>
      </c>
      <c r="F2" s="60" t="s">
        <v>14</v>
      </c>
      <c r="G2" s="60" t="s">
        <v>15</v>
      </c>
      <c r="H2" s="60" t="s">
        <v>14</v>
      </c>
      <c r="I2" s="61" t="s">
        <v>15</v>
      </c>
    </row>
    <row r="3" spans="1:80" s="67" customFormat="1" ht="15" thickBot="1">
      <c r="A3" s="62" t="s">
        <v>30</v>
      </c>
      <c r="B3" s="63" t="s">
        <v>9</v>
      </c>
      <c r="C3" s="64"/>
      <c r="D3" s="64"/>
      <c r="E3" s="112"/>
      <c r="F3" s="65">
        <f>SUM(F4:F21)</f>
        <v>0</v>
      </c>
      <c r="G3" s="65">
        <f>SUM(G4:G21)</f>
        <v>0</v>
      </c>
      <c r="H3" s="65">
        <f>SUM(H4:H21)</f>
        <v>0</v>
      </c>
      <c r="I3" s="66">
        <f>SUM(I4:I21)</f>
        <v>0</v>
      </c>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row>
    <row r="4" spans="1:9" ht="15">
      <c r="A4" s="68" t="s">
        <v>16</v>
      </c>
      <c r="B4" s="69" t="s">
        <v>101</v>
      </c>
      <c r="C4" s="69">
        <v>5</v>
      </c>
      <c r="D4" s="69" t="s">
        <v>60</v>
      </c>
      <c r="E4" s="108"/>
      <c r="F4" s="69">
        <f aca="true" t="shared" si="0" ref="F4:F21">C4*E4</f>
        <v>0</v>
      </c>
      <c r="G4" s="70" t="s">
        <v>1</v>
      </c>
      <c r="H4" s="69">
        <f>F4*1.21</f>
        <v>0</v>
      </c>
      <c r="I4" s="70" t="s">
        <v>1</v>
      </c>
    </row>
    <row r="5" spans="1:9" ht="15">
      <c r="A5" s="68" t="s">
        <v>17</v>
      </c>
      <c r="B5" s="69" t="s">
        <v>102</v>
      </c>
      <c r="C5" s="69">
        <v>4</v>
      </c>
      <c r="D5" s="69" t="s">
        <v>60</v>
      </c>
      <c r="E5" s="108"/>
      <c r="F5" s="69">
        <f t="shared" si="0"/>
        <v>0</v>
      </c>
      <c r="G5" s="70" t="s">
        <v>1</v>
      </c>
      <c r="H5" s="69">
        <f aca="true" t="shared" si="1" ref="H5:H21">F5*1.21</f>
        <v>0</v>
      </c>
      <c r="I5" s="70" t="s">
        <v>1</v>
      </c>
    </row>
    <row r="6" spans="1:9" ht="15">
      <c r="A6" s="68" t="s">
        <v>18</v>
      </c>
      <c r="B6" s="69" t="s">
        <v>103</v>
      </c>
      <c r="C6" s="69">
        <v>6</v>
      </c>
      <c r="D6" s="69" t="s">
        <v>60</v>
      </c>
      <c r="E6" s="108"/>
      <c r="F6" s="69">
        <f t="shared" si="0"/>
        <v>0</v>
      </c>
      <c r="G6" s="70" t="s">
        <v>1</v>
      </c>
      <c r="H6" s="69">
        <f t="shared" si="1"/>
        <v>0</v>
      </c>
      <c r="I6" s="70" t="s">
        <v>1</v>
      </c>
    </row>
    <row r="7" spans="1:9" ht="15">
      <c r="A7" s="68" t="s">
        <v>19</v>
      </c>
      <c r="B7" s="71" t="s">
        <v>104</v>
      </c>
      <c r="C7" s="71">
        <v>22</v>
      </c>
      <c r="D7" s="71" t="s">
        <v>60</v>
      </c>
      <c r="E7" s="108"/>
      <c r="F7" s="69">
        <f t="shared" si="0"/>
        <v>0</v>
      </c>
      <c r="G7" s="70" t="s">
        <v>1</v>
      </c>
      <c r="H7" s="69">
        <f t="shared" si="1"/>
        <v>0</v>
      </c>
      <c r="I7" s="72" t="s">
        <v>1</v>
      </c>
    </row>
    <row r="8" spans="1:9" ht="15">
      <c r="A8" s="68" t="s">
        <v>20</v>
      </c>
      <c r="B8" s="71" t="s">
        <v>105</v>
      </c>
      <c r="C8" s="71">
        <v>7</v>
      </c>
      <c r="D8" s="71" t="s">
        <v>60</v>
      </c>
      <c r="E8" s="108"/>
      <c r="F8" s="69">
        <f t="shared" si="0"/>
        <v>0</v>
      </c>
      <c r="G8" s="70" t="s">
        <v>1</v>
      </c>
      <c r="H8" s="69">
        <f t="shared" si="1"/>
        <v>0</v>
      </c>
      <c r="I8" s="72" t="s">
        <v>1</v>
      </c>
    </row>
    <row r="9" spans="1:9" ht="15">
      <c r="A9" s="68" t="s">
        <v>21</v>
      </c>
      <c r="B9" s="71" t="s">
        <v>106</v>
      </c>
      <c r="C9" s="71">
        <v>17</v>
      </c>
      <c r="D9" s="71" t="s">
        <v>60</v>
      </c>
      <c r="E9" s="108"/>
      <c r="F9" s="69">
        <f t="shared" si="0"/>
        <v>0</v>
      </c>
      <c r="G9" s="70" t="s">
        <v>1</v>
      </c>
      <c r="H9" s="69">
        <f t="shared" si="1"/>
        <v>0</v>
      </c>
      <c r="I9" s="72" t="s">
        <v>1</v>
      </c>
    </row>
    <row r="10" spans="1:9" ht="15">
      <c r="A10" s="68" t="s">
        <v>22</v>
      </c>
      <c r="B10" s="71" t="s">
        <v>89</v>
      </c>
      <c r="C10" s="71">
        <v>34</v>
      </c>
      <c r="D10" s="71" t="s">
        <v>60</v>
      </c>
      <c r="E10" s="108"/>
      <c r="F10" s="69">
        <f t="shared" si="0"/>
        <v>0</v>
      </c>
      <c r="G10" s="70" t="s">
        <v>1</v>
      </c>
      <c r="H10" s="69">
        <f t="shared" si="1"/>
        <v>0</v>
      </c>
      <c r="I10" s="70" t="s">
        <v>1</v>
      </c>
    </row>
    <row r="11" spans="1:9" ht="15">
      <c r="A11" s="68" t="s">
        <v>23</v>
      </c>
      <c r="B11" s="71" t="s">
        <v>90</v>
      </c>
      <c r="C11" s="71">
        <v>59</v>
      </c>
      <c r="D11" s="71" t="s">
        <v>60</v>
      </c>
      <c r="E11" s="108"/>
      <c r="F11" s="69">
        <f t="shared" si="0"/>
        <v>0</v>
      </c>
      <c r="G11" s="70" t="s">
        <v>1</v>
      </c>
      <c r="H11" s="69">
        <f t="shared" si="1"/>
        <v>0</v>
      </c>
      <c r="I11" s="72" t="s">
        <v>1</v>
      </c>
    </row>
    <row r="12" spans="1:9" ht="15">
      <c r="A12" s="68" t="s">
        <v>24</v>
      </c>
      <c r="B12" s="71" t="s">
        <v>91</v>
      </c>
      <c r="C12" s="71">
        <v>57</v>
      </c>
      <c r="D12" s="71" t="s">
        <v>60</v>
      </c>
      <c r="E12" s="108"/>
      <c r="F12" s="69">
        <f t="shared" si="0"/>
        <v>0</v>
      </c>
      <c r="G12" s="70" t="s">
        <v>1</v>
      </c>
      <c r="H12" s="69">
        <f t="shared" si="1"/>
        <v>0</v>
      </c>
      <c r="I12" s="72" t="s">
        <v>1</v>
      </c>
    </row>
    <row r="13" spans="1:9" ht="15">
      <c r="A13" s="68" t="s">
        <v>25</v>
      </c>
      <c r="B13" s="71" t="s">
        <v>92</v>
      </c>
      <c r="C13" s="71">
        <v>45</v>
      </c>
      <c r="D13" s="71" t="s">
        <v>60</v>
      </c>
      <c r="E13" s="108"/>
      <c r="F13" s="69">
        <f t="shared" si="0"/>
        <v>0</v>
      </c>
      <c r="G13" s="70" t="s">
        <v>1</v>
      </c>
      <c r="H13" s="69">
        <f t="shared" si="1"/>
        <v>0</v>
      </c>
      <c r="I13" s="70" t="s">
        <v>1</v>
      </c>
    </row>
    <row r="14" spans="1:9" ht="15">
      <c r="A14" s="68" t="s">
        <v>26</v>
      </c>
      <c r="B14" s="71" t="s">
        <v>93</v>
      </c>
      <c r="C14" s="71">
        <v>18</v>
      </c>
      <c r="D14" s="71" t="s">
        <v>60</v>
      </c>
      <c r="E14" s="108"/>
      <c r="F14" s="69">
        <f t="shared" si="0"/>
        <v>0</v>
      </c>
      <c r="G14" s="70" t="s">
        <v>1</v>
      </c>
      <c r="H14" s="69">
        <f t="shared" si="1"/>
        <v>0</v>
      </c>
      <c r="I14" s="72" t="s">
        <v>1</v>
      </c>
    </row>
    <row r="15" spans="1:9" ht="15">
      <c r="A15" s="68" t="s">
        <v>27</v>
      </c>
      <c r="B15" s="71" t="s">
        <v>88</v>
      </c>
      <c r="C15" s="71">
        <v>17</v>
      </c>
      <c r="D15" s="71" t="s">
        <v>60</v>
      </c>
      <c r="E15" s="108"/>
      <c r="F15" s="69">
        <f t="shared" si="0"/>
        <v>0</v>
      </c>
      <c r="G15" s="70" t="s">
        <v>1</v>
      </c>
      <c r="H15" s="69">
        <f t="shared" si="1"/>
        <v>0</v>
      </c>
      <c r="I15" s="70" t="s">
        <v>1</v>
      </c>
    </row>
    <row r="16" spans="1:9" ht="15">
      <c r="A16" s="68" t="s">
        <v>28</v>
      </c>
      <c r="B16" s="71" t="s">
        <v>147</v>
      </c>
      <c r="C16" s="71">
        <v>32</v>
      </c>
      <c r="D16" s="71" t="s">
        <v>60</v>
      </c>
      <c r="E16" s="108"/>
      <c r="F16" s="69">
        <f t="shared" si="0"/>
        <v>0</v>
      </c>
      <c r="G16" s="70" t="s">
        <v>1</v>
      </c>
      <c r="H16" s="69">
        <f t="shared" si="1"/>
        <v>0</v>
      </c>
      <c r="I16" s="72" t="s">
        <v>1</v>
      </c>
    </row>
    <row r="17" spans="1:9" ht="15">
      <c r="A17" s="68" t="s">
        <v>29</v>
      </c>
      <c r="B17" s="71" t="s">
        <v>75</v>
      </c>
      <c r="C17" s="71">
        <v>30</v>
      </c>
      <c r="D17" s="71" t="s">
        <v>60</v>
      </c>
      <c r="E17" s="109"/>
      <c r="F17" s="69">
        <f t="shared" si="0"/>
        <v>0</v>
      </c>
      <c r="G17" s="70" t="s">
        <v>1</v>
      </c>
      <c r="H17" s="69">
        <f t="shared" si="1"/>
        <v>0</v>
      </c>
      <c r="I17" s="70" t="s">
        <v>1</v>
      </c>
    </row>
    <row r="18" spans="1:9" ht="15">
      <c r="A18" s="68" t="s">
        <v>78</v>
      </c>
      <c r="B18" s="71" t="s">
        <v>31</v>
      </c>
      <c r="C18" s="71">
        <v>323</v>
      </c>
      <c r="D18" s="71" t="s">
        <v>60</v>
      </c>
      <c r="E18" s="109"/>
      <c r="F18" s="69">
        <f t="shared" si="0"/>
        <v>0</v>
      </c>
      <c r="G18" s="70" t="s">
        <v>1</v>
      </c>
      <c r="H18" s="69">
        <f t="shared" si="1"/>
        <v>0</v>
      </c>
      <c r="I18" s="72" t="s">
        <v>1</v>
      </c>
    </row>
    <row r="19" spans="1:9" ht="15">
      <c r="A19" s="68" t="s">
        <v>80</v>
      </c>
      <c r="B19" s="71" t="s">
        <v>82</v>
      </c>
      <c r="C19" s="71">
        <v>38</v>
      </c>
      <c r="D19" s="71" t="s">
        <v>60</v>
      </c>
      <c r="E19" s="109"/>
      <c r="F19" s="69">
        <f t="shared" si="0"/>
        <v>0</v>
      </c>
      <c r="G19" s="70" t="s">
        <v>1</v>
      </c>
      <c r="H19" s="69">
        <f t="shared" si="1"/>
        <v>0</v>
      </c>
      <c r="I19" s="70" t="s">
        <v>1</v>
      </c>
    </row>
    <row r="20" spans="1:9" ht="15">
      <c r="A20" s="68" t="s">
        <v>96</v>
      </c>
      <c r="B20" s="71" t="s">
        <v>83</v>
      </c>
      <c r="C20" s="71">
        <v>14</v>
      </c>
      <c r="D20" s="71" t="s">
        <v>60</v>
      </c>
      <c r="E20" s="109"/>
      <c r="F20" s="69">
        <f t="shared" si="0"/>
        <v>0</v>
      </c>
      <c r="G20" s="70" t="s">
        <v>1</v>
      </c>
      <c r="H20" s="69">
        <f t="shared" si="1"/>
        <v>0</v>
      </c>
      <c r="I20" s="72" t="s">
        <v>1</v>
      </c>
    </row>
    <row r="21" spans="1:9" ht="15">
      <c r="A21" s="68" t="s">
        <v>98</v>
      </c>
      <c r="B21" s="71" t="s">
        <v>84</v>
      </c>
      <c r="C21" s="71">
        <v>3</v>
      </c>
      <c r="D21" s="71" t="s">
        <v>60</v>
      </c>
      <c r="E21" s="109"/>
      <c r="F21" s="69">
        <f t="shared" si="0"/>
        <v>0</v>
      </c>
      <c r="G21" s="70" t="s">
        <v>1</v>
      </c>
      <c r="H21" s="69">
        <f t="shared" si="1"/>
        <v>0</v>
      </c>
      <c r="I21" s="72" t="s">
        <v>1</v>
      </c>
    </row>
    <row r="22" spans="1:80" s="67" customFormat="1" ht="15">
      <c r="A22" s="73" t="s">
        <v>33</v>
      </c>
      <c r="B22" s="74" t="s">
        <v>32</v>
      </c>
      <c r="C22" s="74"/>
      <c r="D22" s="74"/>
      <c r="E22" s="113"/>
      <c r="F22" s="75">
        <f>SUM(F23:F28)</f>
        <v>0</v>
      </c>
      <c r="G22" s="75">
        <f>SUM(G23:G28)</f>
        <v>0</v>
      </c>
      <c r="H22" s="75">
        <f>SUM(H23:H28)</f>
        <v>0</v>
      </c>
      <c r="I22" s="75">
        <f>SUM(I23:I28)</f>
        <v>0</v>
      </c>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row>
    <row r="23" spans="1:9" ht="15">
      <c r="A23" s="76" t="s">
        <v>35</v>
      </c>
      <c r="B23" s="71" t="s">
        <v>77</v>
      </c>
      <c r="C23" s="71">
        <v>323</v>
      </c>
      <c r="D23" s="71" t="s">
        <v>60</v>
      </c>
      <c r="E23" s="109"/>
      <c r="F23" s="71">
        <f aca="true" t="shared" si="2" ref="F23:F28">C23*E23</f>
        <v>0</v>
      </c>
      <c r="G23" s="72" t="s">
        <v>1</v>
      </c>
      <c r="H23" s="71">
        <f>F23*1.21</f>
        <v>0</v>
      </c>
      <c r="I23" s="72" t="s">
        <v>1</v>
      </c>
    </row>
    <row r="24" spans="1:9" ht="15">
      <c r="A24" s="76" t="s">
        <v>36</v>
      </c>
      <c r="B24" s="71" t="s">
        <v>85</v>
      </c>
      <c r="C24" s="71">
        <v>3</v>
      </c>
      <c r="D24" s="71" t="s">
        <v>60</v>
      </c>
      <c r="E24" s="109"/>
      <c r="F24" s="71">
        <f t="shared" si="2"/>
        <v>0</v>
      </c>
      <c r="G24" s="72" t="s">
        <v>1</v>
      </c>
      <c r="H24" s="71">
        <f aca="true" t="shared" si="3" ref="H24:H28">F24*1.21</f>
        <v>0</v>
      </c>
      <c r="I24" s="72" t="s">
        <v>1</v>
      </c>
    </row>
    <row r="25" spans="1:9" ht="15">
      <c r="A25" s="76" t="s">
        <v>37</v>
      </c>
      <c r="B25" s="71" t="s">
        <v>118</v>
      </c>
      <c r="C25" s="71">
        <v>45</v>
      </c>
      <c r="D25" s="71" t="s">
        <v>4</v>
      </c>
      <c r="E25" s="109"/>
      <c r="F25" s="71">
        <f t="shared" si="2"/>
        <v>0</v>
      </c>
      <c r="G25" s="72" t="s">
        <v>1</v>
      </c>
      <c r="H25" s="71">
        <f t="shared" si="3"/>
        <v>0</v>
      </c>
      <c r="I25" s="72" t="s">
        <v>1</v>
      </c>
    </row>
    <row r="26" spans="1:9" ht="12.6" customHeight="1">
      <c r="A26" s="76" t="s">
        <v>38</v>
      </c>
      <c r="B26" s="71" t="s">
        <v>34</v>
      </c>
      <c r="C26" s="71">
        <v>323</v>
      </c>
      <c r="D26" s="71" t="s">
        <v>60</v>
      </c>
      <c r="E26" s="109"/>
      <c r="F26" s="71">
        <f t="shared" si="2"/>
        <v>0</v>
      </c>
      <c r="G26" s="72" t="s">
        <v>1</v>
      </c>
      <c r="H26" s="71">
        <f t="shared" si="3"/>
        <v>0</v>
      </c>
      <c r="I26" s="77" t="s">
        <v>1</v>
      </c>
    </row>
    <row r="27" spans="1:9" ht="15">
      <c r="A27" s="76" t="s">
        <v>39</v>
      </c>
      <c r="B27" s="71" t="s">
        <v>76</v>
      </c>
      <c r="C27" s="71">
        <v>40</v>
      </c>
      <c r="D27" s="71" t="s">
        <v>4</v>
      </c>
      <c r="E27" s="109"/>
      <c r="F27" s="71">
        <f t="shared" si="2"/>
        <v>0</v>
      </c>
      <c r="G27" s="72" t="s">
        <v>1</v>
      </c>
      <c r="H27" s="71">
        <f t="shared" si="3"/>
        <v>0</v>
      </c>
      <c r="I27" s="72" t="s">
        <v>1</v>
      </c>
    </row>
    <row r="28" spans="1:9" ht="15" thickBot="1">
      <c r="A28" s="76" t="s">
        <v>79</v>
      </c>
      <c r="B28" s="78" t="s">
        <v>86</v>
      </c>
      <c r="C28" s="78">
        <v>52</v>
      </c>
      <c r="D28" s="78" t="s">
        <v>60</v>
      </c>
      <c r="E28" s="110"/>
      <c r="F28" s="78">
        <f t="shared" si="2"/>
        <v>0</v>
      </c>
      <c r="G28" s="72" t="s">
        <v>1</v>
      </c>
      <c r="H28" s="78">
        <f t="shared" si="3"/>
        <v>0</v>
      </c>
      <c r="I28" s="72" t="s">
        <v>1</v>
      </c>
    </row>
    <row r="29" spans="1:80" s="67" customFormat="1" ht="15" thickBot="1">
      <c r="A29" s="62" t="s">
        <v>41</v>
      </c>
      <c r="B29" s="79" t="s">
        <v>40</v>
      </c>
      <c r="C29" s="80"/>
      <c r="D29" s="80"/>
      <c r="E29" s="114"/>
      <c r="F29" s="65">
        <f>SUM(F30:F34)</f>
        <v>0</v>
      </c>
      <c r="G29" s="65">
        <f>SUM(G30:G34)</f>
        <v>0</v>
      </c>
      <c r="H29" s="65">
        <f>SUM(H30:H34)</f>
        <v>0</v>
      </c>
      <c r="I29" s="66">
        <f>SUM(I30:I34)</f>
        <v>0</v>
      </c>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row>
    <row r="30" spans="1:9" ht="15">
      <c r="A30" s="68" t="s">
        <v>42</v>
      </c>
      <c r="B30" s="69" t="s">
        <v>47</v>
      </c>
      <c r="C30" s="69">
        <v>1</v>
      </c>
      <c r="D30" s="69" t="s">
        <v>61</v>
      </c>
      <c r="E30" s="108"/>
      <c r="F30" s="69">
        <f>E30*C30</f>
        <v>0</v>
      </c>
      <c r="G30" s="70" t="s">
        <v>1</v>
      </c>
      <c r="H30" s="69">
        <f>F30*1.21</f>
        <v>0</v>
      </c>
      <c r="I30" s="70" t="s">
        <v>1</v>
      </c>
    </row>
    <row r="31" spans="1:9" ht="15">
      <c r="A31" s="76" t="s">
        <v>43</v>
      </c>
      <c r="B31" s="71" t="s">
        <v>48</v>
      </c>
      <c r="C31" s="71">
        <v>1</v>
      </c>
      <c r="D31" s="71" t="s">
        <v>61</v>
      </c>
      <c r="E31" s="109"/>
      <c r="F31" s="69">
        <f>E31*C31</f>
        <v>0</v>
      </c>
      <c r="G31" s="72" t="s">
        <v>1</v>
      </c>
      <c r="H31" s="69">
        <f aca="true" t="shared" si="4" ref="H31:H32">F31*1.21</f>
        <v>0</v>
      </c>
      <c r="I31" s="72" t="s">
        <v>1</v>
      </c>
    </row>
    <row r="32" spans="1:9" ht="15">
      <c r="A32" s="68" t="s">
        <v>44</v>
      </c>
      <c r="B32" s="71" t="s">
        <v>49</v>
      </c>
      <c r="C32" s="71">
        <v>1</v>
      </c>
      <c r="D32" s="71" t="s">
        <v>61</v>
      </c>
      <c r="E32" s="109"/>
      <c r="F32" s="69">
        <f>E32*C32</f>
        <v>0</v>
      </c>
      <c r="G32" s="72" t="s">
        <v>1</v>
      </c>
      <c r="H32" s="69">
        <f t="shared" si="4"/>
        <v>0</v>
      </c>
      <c r="I32" s="72" t="s">
        <v>1</v>
      </c>
    </row>
    <row r="33" spans="1:9" ht="15">
      <c r="A33" s="76" t="s">
        <v>45</v>
      </c>
      <c r="B33" s="71" t="s">
        <v>50</v>
      </c>
      <c r="C33" s="71">
        <v>1</v>
      </c>
      <c r="D33" s="71" t="s">
        <v>61</v>
      </c>
      <c r="E33" s="109"/>
      <c r="F33" s="70" t="s">
        <v>1</v>
      </c>
      <c r="G33" s="71">
        <f>C33*E33</f>
        <v>0</v>
      </c>
      <c r="H33" s="70" t="s">
        <v>1</v>
      </c>
      <c r="I33" s="69">
        <f>G33*1.21</f>
        <v>0</v>
      </c>
    </row>
    <row r="34" spans="1:9" ht="15" thickBot="1">
      <c r="A34" s="76" t="s">
        <v>46</v>
      </c>
      <c r="B34" s="81" t="s">
        <v>51</v>
      </c>
      <c r="C34" s="81">
        <v>1</v>
      </c>
      <c r="D34" s="81" t="s">
        <v>61</v>
      </c>
      <c r="E34" s="115"/>
      <c r="F34" s="82" t="s">
        <v>1</v>
      </c>
      <c r="G34" s="81">
        <f>C34*E34</f>
        <v>0</v>
      </c>
      <c r="H34" s="82" t="s">
        <v>1</v>
      </c>
      <c r="I34" s="81">
        <f>G34*1.21</f>
        <v>0</v>
      </c>
    </row>
    <row r="35" spans="1:80" s="67" customFormat="1" ht="15" thickBot="1">
      <c r="A35" s="62" t="s">
        <v>53</v>
      </c>
      <c r="B35" s="63" t="s">
        <v>52</v>
      </c>
      <c r="C35" s="64"/>
      <c r="D35" s="64"/>
      <c r="E35" s="112"/>
      <c r="F35" s="65">
        <f>SUM(F36:F37)</f>
        <v>0</v>
      </c>
      <c r="G35" s="65">
        <f>SUM(G36:G37)</f>
        <v>0</v>
      </c>
      <c r="H35" s="65">
        <f>SUM(H36:H37)</f>
        <v>0</v>
      </c>
      <c r="I35" s="66">
        <f>SUM(I36:I37)</f>
        <v>0</v>
      </c>
      <c r="J35" s="83"/>
      <c r="K35" s="83"/>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row>
    <row r="36" spans="1:9" ht="15">
      <c r="A36" s="76"/>
      <c r="B36" s="84" t="s">
        <v>6</v>
      </c>
      <c r="C36" s="69"/>
      <c r="D36" s="69"/>
      <c r="E36" s="108"/>
      <c r="F36" s="69"/>
      <c r="G36" s="69"/>
      <c r="H36" s="69"/>
      <c r="I36" s="69"/>
    </row>
    <row r="37" spans="1:9" ht="58.2" thickBot="1">
      <c r="A37" s="76" t="s">
        <v>74</v>
      </c>
      <c r="B37" s="85" t="s">
        <v>144</v>
      </c>
      <c r="C37" s="71">
        <v>4</v>
      </c>
      <c r="D37" s="71" t="s">
        <v>60</v>
      </c>
      <c r="E37" s="109"/>
      <c r="F37" s="71">
        <f>C37*E37</f>
        <v>0</v>
      </c>
      <c r="G37" s="72" t="s">
        <v>1</v>
      </c>
      <c r="H37" s="71">
        <f>F37*1.21</f>
        <v>0</v>
      </c>
      <c r="I37" s="72" t="s">
        <v>1</v>
      </c>
    </row>
    <row r="38" spans="1:80" s="67" customFormat="1" ht="15" thickBot="1">
      <c r="A38" s="86" t="s">
        <v>62</v>
      </c>
      <c r="B38" s="63" t="s">
        <v>54</v>
      </c>
      <c r="C38" s="64"/>
      <c r="D38" s="64"/>
      <c r="E38" s="112"/>
      <c r="F38" s="65">
        <f>F43</f>
        <v>0</v>
      </c>
      <c r="G38" s="65">
        <f>SUM(G39:G43)</f>
        <v>0</v>
      </c>
      <c r="H38" s="65">
        <f>H43</f>
        <v>0</v>
      </c>
      <c r="I38" s="66">
        <f>SUM(I39:I43)</f>
        <v>0</v>
      </c>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row>
    <row r="39" spans="1:9" ht="15">
      <c r="A39" s="68" t="s">
        <v>64</v>
      </c>
      <c r="B39" s="69" t="s">
        <v>55</v>
      </c>
      <c r="C39" s="69">
        <v>1</v>
      </c>
      <c r="D39" s="69" t="s">
        <v>61</v>
      </c>
      <c r="E39" s="108"/>
      <c r="F39" s="72" t="s">
        <v>1</v>
      </c>
      <c r="G39" s="72">
        <f>C39*E39</f>
        <v>0</v>
      </c>
      <c r="H39" s="72" t="s">
        <v>1</v>
      </c>
      <c r="I39" s="87">
        <f>G39*1.21</f>
        <v>0</v>
      </c>
    </row>
    <row r="40" spans="1:9" ht="15">
      <c r="A40" s="76" t="s">
        <v>63</v>
      </c>
      <c r="B40" s="71" t="s">
        <v>56</v>
      </c>
      <c r="C40" s="69">
        <v>1</v>
      </c>
      <c r="D40" s="69" t="s">
        <v>61</v>
      </c>
      <c r="E40" s="109"/>
      <c r="F40" s="72" t="s">
        <v>1</v>
      </c>
      <c r="G40" s="72">
        <f>C40*E40</f>
        <v>0</v>
      </c>
      <c r="H40" s="72" t="s">
        <v>1</v>
      </c>
      <c r="I40" s="87">
        <f>G40*1.21</f>
        <v>0</v>
      </c>
    </row>
    <row r="41" spans="1:9" ht="15">
      <c r="A41" s="76" t="s">
        <v>65</v>
      </c>
      <c r="B41" s="71" t="s">
        <v>57</v>
      </c>
      <c r="C41" s="69">
        <v>1</v>
      </c>
      <c r="D41" s="69" t="s">
        <v>61</v>
      </c>
      <c r="E41" s="109"/>
      <c r="F41" s="72" t="s">
        <v>1</v>
      </c>
      <c r="G41" s="72">
        <f>C41*E41</f>
        <v>0</v>
      </c>
      <c r="H41" s="72" t="s">
        <v>1</v>
      </c>
      <c r="I41" s="87">
        <f>G41*1.21</f>
        <v>0</v>
      </c>
    </row>
    <row r="42" spans="1:9" ht="15">
      <c r="A42" s="76" t="s">
        <v>66</v>
      </c>
      <c r="B42" s="71" t="s">
        <v>58</v>
      </c>
      <c r="C42" s="69">
        <v>1</v>
      </c>
      <c r="D42" s="69" t="s">
        <v>61</v>
      </c>
      <c r="E42" s="109"/>
      <c r="F42" s="72" t="s">
        <v>1</v>
      </c>
      <c r="G42" s="72">
        <f>C42*E42</f>
        <v>0</v>
      </c>
      <c r="H42" s="72" t="s">
        <v>1</v>
      </c>
      <c r="I42" s="87">
        <f>G42*1.21</f>
        <v>0</v>
      </c>
    </row>
    <row r="43" spans="1:9" ht="15">
      <c r="A43" s="76" t="s">
        <v>67</v>
      </c>
      <c r="B43" s="71" t="s">
        <v>59</v>
      </c>
      <c r="C43" s="69">
        <v>1</v>
      </c>
      <c r="D43" s="69" t="s">
        <v>61</v>
      </c>
      <c r="E43" s="109"/>
      <c r="F43" s="87">
        <f>C43*E43</f>
        <v>0</v>
      </c>
      <c r="G43" s="72" t="s">
        <v>1</v>
      </c>
      <c r="H43" s="87">
        <f>F43*1.21</f>
        <v>0</v>
      </c>
      <c r="I43" s="70" t="s">
        <v>1</v>
      </c>
    </row>
    <row r="44" ht="15" thickBot="1"/>
    <row r="45" spans="2:9" ht="15" thickBot="1">
      <c r="B45" s="89" t="s">
        <v>68</v>
      </c>
      <c r="C45" s="90"/>
      <c r="D45" s="90"/>
      <c r="E45" s="116"/>
      <c r="F45" s="91">
        <f>F38+F35+F29+F3+F22</f>
        <v>0</v>
      </c>
      <c r="G45" s="91">
        <f>G38+G35+G29+G22+G3</f>
        <v>0</v>
      </c>
      <c r="H45" s="91">
        <f>H38+H35+H29+H22+H3</f>
        <v>0</v>
      </c>
      <c r="I45" s="92">
        <f>I3+I22+I29+I35+I38</f>
        <v>0</v>
      </c>
    </row>
    <row r="46" ht="15" thickBot="1"/>
    <row r="47" spans="2:8" ht="15">
      <c r="B47" s="93"/>
      <c r="C47" s="57"/>
      <c r="D47" s="57"/>
      <c r="E47" s="106" t="s">
        <v>70</v>
      </c>
      <c r="F47" s="57" t="s">
        <v>71</v>
      </c>
      <c r="G47" s="57" t="s">
        <v>72</v>
      </c>
      <c r="H47" s="58" t="s">
        <v>73</v>
      </c>
    </row>
    <row r="48" spans="2:8" ht="15">
      <c r="B48" s="94" t="s">
        <v>69</v>
      </c>
      <c r="C48" s="71"/>
      <c r="D48" s="95"/>
      <c r="E48" s="109" t="s">
        <v>0</v>
      </c>
      <c r="F48" s="96">
        <f>F45+G45</f>
        <v>0</v>
      </c>
      <c r="G48" s="96">
        <f>H48-F48</f>
        <v>0</v>
      </c>
      <c r="H48" s="97">
        <f>H45+I45</f>
        <v>0</v>
      </c>
    </row>
    <row r="49" spans="2:8" ht="15">
      <c r="B49" s="94" t="s">
        <v>7</v>
      </c>
      <c r="C49" s="71"/>
      <c r="D49" s="95"/>
      <c r="E49" s="109" t="s">
        <v>0</v>
      </c>
      <c r="F49" s="98">
        <f>F45</f>
        <v>0</v>
      </c>
      <c r="G49" s="98">
        <f>H49-F49</f>
        <v>0</v>
      </c>
      <c r="H49" s="99">
        <f>H45</f>
        <v>0</v>
      </c>
    </row>
    <row r="50" spans="2:8" ht="15" thickBot="1">
      <c r="B50" s="100" t="s">
        <v>8</v>
      </c>
      <c r="C50" s="60"/>
      <c r="D50" s="101"/>
      <c r="E50" s="107" t="s">
        <v>0</v>
      </c>
      <c r="F50" s="102">
        <f>G45</f>
        <v>0</v>
      </c>
      <c r="G50" s="102">
        <f>H50-F50</f>
        <v>0</v>
      </c>
      <c r="H50" s="103">
        <f>I45</f>
        <v>0</v>
      </c>
    </row>
    <row r="52" spans="4:8" ht="15">
      <c r="D52" s="104"/>
      <c r="F52" s="105"/>
      <c r="G52" s="105"/>
      <c r="H52" s="105"/>
    </row>
    <row r="53" spans="4:8" ht="15">
      <c r="D53" s="104"/>
      <c r="F53" s="105"/>
      <c r="G53" s="105"/>
      <c r="H53" s="105"/>
    </row>
    <row r="54" spans="4:8" ht="15">
      <c r="D54" s="104"/>
      <c r="F54" s="105"/>
      <c r="G54" s="105"/>
      <c r="H54" s="105"/>
    </row>
    <row r="56" spans="4:8" ht="15">
      <c r="D56" s="104"/>
      <c r="F56" s="83"/>
      <c r="G56" s="83"/>
      <c r="H56" s="83"/>
    </row>
    <row r="57" spans="4:8" ht="15">
      <c r="D57" s="104"/>
      <c r="F57" s="83"/>
      <c r="G57" s="83"/>
      <c r="H57" s="83"/>
    </row>
    <row r="58" spans="4:8" ht="15">
      <c r="D58" s="104"/>
      <c r="F58" s="83"/>
      <c r="G58" s="83"/>
      <c r="H58" s="83"/>
    </row>
  </sheetData>
  <sheetProtection algorithmName="SHA-512" hashValue="wR8lovGgAGL6aqjYffDXoCcI0t2hvHOh+lGJE3mZI78y9nsKCTRVZDw7B8CfdzpNPrla7QkxnCor/yTb/ApE7Q==" saltValue="4MhNQjK54UfbcxgNifPI3g==" spinCount="100000" sheet="1" objects="1" scenarios="1" insertColumns="0" insertRows="0" deleteColumns="0" deleteRows="0"/>
  <printOptions/>
  <pageMargins left="0.7" right="0.7" top="0.787401575" bottom="0.787401575" header="0.3" footer="0.3"/>
  <pageSetup fitToWidth="0" fitToHeight="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C105-65D6-4CCC-AE2E-B97ABF3447A7}">
  <dimension ref="A1:CB60"/>
  <sheetViews>
    <sheetView tabSelected="1" workbookViewId="0" topLeftCell="A1">
      <selection activeCell="C11" sqref="C11"/>
    </sheetView>
  </sheetViews>
  <sheetFormatPr defaultColWidth="9.140625" defaultRowHeight="15"/>
  <cols>
    <col min="1" max="1" width="9.140625" style="1" customWidth="1"/>
    <col min="2" max="2" width="78.7109375" style="0" customWidth="1"/>
    <col min="5" max="5" width="9.140625" style="111" customWidth="1"/>
    <col min="6" max="6" width="16.7109375" style="0" customWidth="1"/>
    <col min="7" max="7" width="15.7109375" style="0" customWidth="1"/>
    <col min="8" max="8" width="17.7109375" style="0" customWidth="1"/>
    <col min="9" max="9" width="14.28125" style="0" customWidth="1"/>
  </cols>
  <sheetData>
    <row r="1" spans="1:9" ht="15">
      <c r="A1" s="56" t="s">
        <v>10</v>
      </c>
      <c r="B1" s="57" t="s">
        <v>11</v>
      </c>
      <c r="C1" s="57" t="s">
        <v>12</v>
      </c>
      <c r="D1" s="57" t="s">
        <v>13</v>
      </c>
      <c r="E1" s="106" t="s">
        <v>3</v>
      </c>
      <c r="F1" s="57"/>
      <c r="G1" s="57"/>
      <c r="H1" s="57" t="s">
        <v>2</v>
      </c>
      <c r="I1" s="58"/>
    </row>
    <row r="2" spans="1:9" ht="15" thickBot="1">
      <c r="A2" s="59"/>
      <c r="B2" s="60"/>
      <c r="C2" s="60"/>
      <c r="D2" s="60"/>
      <c r="E2" s="107" t="s">
        <v>5</v>
      </c>
      <c r="F2" s="60" t="s">
        <v>14</v>
      </c>
      <c r="G2" s="60" t="s">
        <v>15</v>
      </c>
      <c r="H2" s="60" t="s">
        <v>14</v>
      </c>
      <c r="I2" s="61" t="s">
        <v>15</v>
      </c>
    </row>
    <row r="3" spans="1:80" s="3" customFormat="1" ht="15" thickBot="1">
      <c r="A3" s="62" t="s">
        <v>30</v>
      </c>
      <c r="B3" s="63" t="s">
        <v>9</v>
      </c>
      <c r="C3" s="64"/>
      <c r="D3" s="64"/>
      <c r="E3" s="112"/>
      <c r="F3" s="65">
        <f>SUM(F4:F23)</f>
        <v>0</v>
      </c>
      <c r="G3" s="65">
        <f>SUM(G4:G23)</f>
        <v>0</v>
      </c>
      <c r="H3" s="65">
        <f>SUM(H4:H23)</f>
        <v>0</v>
      </c>
      <c r="I3" s="66">
        <f>SUM(I4:I23)</f>
        <v>0</v>
      </c>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row>
    <row r="4" spans="1:9" ht="15">
      <c r="A4" s="68" t="s">
        <v>16</v>
      </c>
      <c r="B4" s="69" t="s">
        <v>108</v>
      </c>
      <c r="C4" s="69">
        <v>8</v>
      </c>
      <c r="D4" s="69" t="s">
        <v>60</v>
      </c>
      <c r="E4" s="108"/>
      <c r="F4" s="69">
        <f aca="true" t="shared" si="0" ref="F4:F23">C4*E4</f>
        <v>0</v>
      </c>
      <c r="G4" s="70" t="s">
        <v>1</v>
      </c>
      <c r="H4" s="69">
        <f>F4*1.21</f>
        <v>0</v>
      </c>
      <c r="I4" s="70" t="s">
        <v>1</v>
      </c>
    </row>
    <row r="5" spans="1:9" ht="15">
      <c r="A5" s="68" t="s">
        <v>17</v>
      </c>
      <c r="B5" s="69" t="s">
        <v>109</v>
      </c>
      <c r="C5" s="69">
        <v>12</v>
      </c>
      <c r="D5" s="69" t="s">
        <v>60</v>
      </c>
      <c r="E5" s="108"/>
      <c r="F5" s="69">
        <f t="shared" si="0"/>
        <v>0</v>
      </c>
      <c r="G5" s="70" t="s">
        <v>1</v>
      </c>
      <c r="H5" s="69">
        <f aca="true" t="shared" si="1" ref="H5:H16">F5*1.21</f>
        <v>0</v>
      </c>
      <c r="I5" s="70" t="s">
        <v>1</v>
      </c>
    </row>
    <row r="6" spans="1:9" ht="15">
      <c r="A6" s="68"/>
      <c r="B6" s="69" t="s">
        <v>110</v>
      </c>
      <c r="C6" s="69">
        <v>4</v>
      </c>
      <c r="D6" s="69" t="s">
        <v>60</v>
      </c>
      <c r="E6" s="108"/>
      <c r="F6" s="69">
        <f t="shared" si="0"/>
        <v>0</v>
      </c>
      <c r="G6" s="70" t="s">
        <v>1</v>
      </c>
      <c r="H6" s="69">
        <f t="shared" si="1"/>
        <v>0</v>
      </c>
      <c r="I6" s="70" t="s">
        <v>1</v>
      </c>
    </row>
    <row r="7" spans="1:9" ht="15">
      <c r="A7" s="68" t="s">
        <v>18</v>
      </c>
      <c r="B7" s="69" t="s">
        <v>111</v>
      </c>
      <c r="C7" s="69">
        <v>13</v>
      </c>
      <c r="D7" s="69" t="s">
        <v>60</v>
      </c>
      <c r="E7" s="108"/>
      <c r="F7" s="69">
        <f t="shared" si="0"/>
        <v>0</v>
      </c>
      <c r="G7" s="70" t="s">
        <v>1</v>
      </c>
      <c r="H7" s="69">
        <f t="shared" si="1"/>
        <v>0</v>
      </c>
      <c r="I7" s="70" t="s">
        <v>1</v>
      </c>
    </row>
    <row r="8" spans="1:9" ht="15">
      <c r="A8" s="68" t="s">
        <v>19</v>
      </c>
      <c r="B8" s="69" t="s">
        <v>112</v>
      </c>
      <c r="C8" s="69">
        <v>8</v>
      </c>
      <c r="D8" s="69" t="s">
        <v>60</v>
      </c>
      <c r="E8" s="108"/>
      <c r="F8" s="69">
        <f t="shared" si="0"/>
        <v>0</v>
      </c>
      <c r="G8" s="70" t="s">
        <v>1</v>
      </c>
      <c r="H8" s="69">
        <f t="shared" si="1"/>
        <v>0</v>
      </c>
      <c r="I8" s="70" t="s">
        <v>1</v>
      </c>
    </row>
    <row r="9" spans="1:9" ht="15">
      <c r="A9" s="68" t="s">
        <v>20</v>
      </c>
      <c r="B9" s="69" t="s">
        <v>113</v>
      </c>
      <c r="C9" s="69">
        <v>33</v>
      </c>
      <c r="D9" s="69" t="s">
        <v>60</v>
      </c>
      <c r="E9" s="108"/>
      <c r="F9" s="69">
        <f t="shared" si="0"/>
        <v>0</v>
      </c>
      <c r="G9" s="70" t="s">
        <v>1</v>
      </c>
      <c r="H9" s="69">
        <f t="shared" si="1"/>
        <v>0</v>
      </c>
      <c r="I9" s="70" t="s">
        <v>1</v>
      </c>
    </row>
    <row r="10" spans="1:9" ht="15">
      <c r="A10" s="68" t="s">
        <v>21</v>
      </c>
      <c r="B10" s="71" t="s">
        <v>114</v>
      </c>
      <c r="C10" s="71">
        <v>180</v>
      </c>
      <c r="D10" s="71" t="s">
        <v>60</v>
      </c>
      <c r="E10" s="108"/>
      <c r="F10" s="69">
        <f t="shared" si="0"/>
        <v>0</v>
      </c>
      <c r="G10" s="70" t="s">
        <v>1</v>
      </c>
      <c r="H10" s="69">
        <f t="shared" si="1"/>
        <v>0</v>
      </c>
      <c r="I10" s="72" t="s">
        <v>1</v>
      </c>
    </row>
    <row r="11" spans="1:9" ht="15">
      <c r="A11" s="68" t="s">
        <v>22</v>
      </c>
      <c r="B11" s="71" t="s">
        <v>115</v>
      </c>
      <c r="C11" s="71">
        <v>16</v>
      </c>
      <c r="D11" s="71" t="s">
        <v>60</v>
      </c>
      <c r="E11" s="108"/>
      <c r="F11" s="69">
        <f t="shared" si="0"/>
        <v>0</v>
      </c>
      <c r="G11" s="70" t="s">
        <v>1</v>
      </c>
      <c r="H11" s="69">
        <f t="shared" si="1"/>
        <v>0</v>
      </c>
      <c r="I11" s="72" t="s">
        <v>1</v>
      </c>
    </row>
    <row r="12" spans="1:9" ht="15">
      <c r="A12" s="68" t="s">
        <v>23</v>
      </c>
      <c r="B12" s="71" t="s">
        <v>116</v>
      </c>
      <c r="C12" s="71">
        <v>5</v>
      </c>
      <c r="D12" s="71" t="s">
        <v>60</v>
      </c>
      <c r="E12" s="108"/>
      <c r="F12" s="69">
        <f t="shared" si="0"/>
        <v>0</v>
      </c>
      <c r="G12" s="70" t="s">
        <v>1</v>
      </c>
      <c r="H12" s="69">
        <f t="shared" si="1"/>
        <v>0</v>
      </c>
      <c r="I12" s="70" t="s">
        <v>1</v>
      </c>
    </row>
    <row r="13" spans="1:9" ht="15">
      <c r="A13" s="68" t="s">
        <v>24</v>
      </c>
      <c r="B13" s="71" t="s">
        <v>117</v>
      </c>
      <c r="C13" s="71">
        <v>2</v>
      </c>
      <c r="D13" s="71" t="s">
        <v>60</v>
      </c>
      <c r="E13" s="108"/>
      <c r="F13" s="69">
        <f t="shared" si="0"/>
        <v>0</v>
      </c>
      <c r="G13" s="70" t="s">
        <v>1</v>
      </c>
      <c r="H13" s="69">
        <f t="shared" si="1"/>
        <v>0</v>
      </c>
      <c r="I13" s="72" t="s">
        <v>1</v>
      </c>
    </row>
    <row r="14" spans="1:9" ht="15">
      <c r="A14" s="68" t="s">
        <v>25</v>
      </c>
      <c r="B14" s="71" t="s">
        <v>94</v>
      </c>
      <c r="C14" s="71">
        <v>8</v>
      </c>
      <c r="D14" s="71" t="s">
        <v>60</v>
      </c>
      <c r="E14" s="108"/>
      <c r="F14" s="69">
        <f t="shared" si="0"/>
        <v>0</v>
      </c>
      <c r="G14" s="70" t="s">
        <v>1</v>
      </c>
      <c r="H14" s="69">
        <f t="shared" si="1"/>
        <v>0</v>
      </c>
      <c r="I14" s="72" t="s">
        <v>1</v>
      </c>
    </row>
    <row r="15" spans="1:9" ht="15">
      <c r="A15" s="68" t="s">
        <v>26</v>
      </c>
      <c r="B15" s="71" t="s">
        <v>87</v>
      </c>
      <c r="C15" s="71">
        <v>23</v>
      </c>
      <c r="D15" s="71" t="s">
        <v>60</v>
      </c>
      <c r="E15" s="108"/>
      <c r="F15" s="69">
        <f t="shared" si="0"/>
        <v>0</v>
      </c>
      <c r="G15" s="70" t="s">
        <v>1</v>
      </c>
      <c r="H15" s="69">
        <f t="shared" si="1"/>
        <v>0</v>
      </c>
      <c r="I15" s="70" t="s">
        <v>1</v>
      </c>
    </row>
    <row r="16" spans="1:9" ht="15">
      <c r="A16" s="68" t="s">
        <v>27</v>
      </c>
      <c r="B16" s="71" t="s">
        <v>146</v>
      </c>
      <c r="C16" s="71">
        <v>40</v>
      </c>
      <c r="D16" s="71" t="s">
        <v>60</v>
      </c>
      <c r="E16" s="108"/>
      <c r="F16" s="69">
        <f t="shared" si="0"/>
        <v>0</v>
      </c>
      <c r="G16" s="70" t="s">
        <v>1</v>
      </c>
      <c r="H16" s="69">
        <f t="shared" si="1"/>
        <v>0</v>
      </c>
      <c r="I16" s="72" t="s">
        <v>1</v>
      </c>
    </row>
    <row r="17" spans="1:9" ht="15">
      <c r="A17" s="68" t="s">
        <v>28</v>
      </c>
      <c r="B17" s="71" t="s">
        <v>75</v>
      </c>
      <c r="C17" s="71">
        <v>15</v>
      </c>
      <c r="D17" s="71" t="s">
        <v>60</v>
      </c>
      <c r="E17" s="109"/>
      <c r="F17" s="69">
        <f t="shared" si="0"/>
        <v>0</v>
      </c>
      <c r="G17" s="70" t="s">
        <v>1</v>
      </c>
      <c r="H17" s="69">
        <f aca="true" t="shared" si="2" ref="H17:H23">F17*1.21</f>
        <v>0</v>
      </c>
      <c r="I17" s="70" t="s">
        <v>1</v>
      </c>
    </row>
    <row r="18" spans="1:9" ht="15">
      <c r="A18" s="68" t="s">
        <v>29</v>
      </c>
      <c r="B18" s="71" t="s">
        <v>31</v>
      </c>
      <c r="C18" s="71">
        <v>352</v>
      </c>
      <c r="D18" s="71" t="s">
        <v>60</v>
      </c>
      <c r="E18" s="109"/>
      <c r="F18" s="69">
        <f t="shared" si="0"/>
        <v>0</v>
      </c>
      <c r="G18" s="70" t="s">
        <v>1</v>
      </c>
      <c r="H18" s="69">
        <f t="shared" si="2"/>
        <v>0</v>
      </c>
      <c r="I18" s="72" t="s">
        <v>1</v>
      </c>
    </row>
    <row r="19" spans="1:9" ht="15">
      <c r="A19" s="68" t="s">
        <v>78</v>
      </c>
      <c r="B19" s="71" t="s">
        <v>82</v>
      </c>
      <c r="C19" s="71">
        <v>7</v>
      </c>
      <c r="D19" s="71" t="s">
        <v>60</v>
      </c>
      <c r="E19" s="109"/>
      <c r="F19" s="69">
        <f t="shared" si="0"/>
        <v>0</v>
      </c>
      <c r="G19" s="70" t="s">
        <v>1</v>
      </c>
      <c r="H19" s="69">
        <f t="shared" si="2"/>
        <v>0</v>
      </c>
      <c r="I19" s="70" t="s">
        <v>1</v>
      </c>
    </row>
    <row r="20" spans="1:9" ht="15">
      <c r="A20" s="68" t="s">
        <v>80</v>
      </c>
      <c r="B20" s="71" t="s">
        <v>95</v>
      </c>
      <c r="C20" s="71">
        <v>37</v>
      </c>
      <c r="D20" s="71" t="s">
        <v>60</v>
      </c>
      <c r="E20" s="109"/>
      <c r="F20" s="69">
        <f t="shared" si="0"/>
        <v>0</v>
      </c>
      <c r="G20" s="70" t="s">
        <v>1</v>
      </c>
      <c r="H20" s="69">
        <f t="shared" si="2"/>
        <v>0</v>
      </c>
      <c r="I20" s="72" t="s">
        <v>1</v>
      </c>
    </row>
    <row r="21" spans="1:9" ht="15">
      <c r="A21" s="68" t="s">
        <v>96</v>
      </c>
      <c r="B21" s="71" t="s">
        <v>97</v>
      </c>
      <c r="C21" s="71">
        <v>5</v>
      </c>
      <c r="D21" s="71" t="s">
        <v>60</v>
      </c>
      <c r="E21" s="109"/>
      <c r="F21" s="69">
        <f t="shared" si="0"/>
        <v>0</v>
      </c>
      <c r="G21" s="70" t="s">
        <v>1</v>
      </c>
      <c r="H21" s="71">
        <f t="shared" si="2"/>
        <v>0</v>
      </c>
      <c r="I21" s="70" t="s">
        <v>1</v>
      </c>
    </row>
    <row r="22" spans="1:9" ht="15">
      <c r="A22" s="68" t="s">
        <v>98</v>
      </c>
      <c r="B22" s="71" t="s">
        <v>99</v>
      </c>
      <c r="C22" s="71">
        <v>7</v>
      </c>
      <c r="D22" s="71" t="s">
        <v>60</v>
      </c>
      <c r="E22" s="109"/>
      <c r="F22" s="69">
        <f t="shared" si="0"/>
        <v>0</v>
      </c>
      <c r="G22" s="70" t="s">
        <v>1</v>
      </c>
      <c r="H22" s="71">
        <f t="shared" si="2"/>
        <v>0</v>
      </c>
      <c r="I22" s="70" t="s">
        <v>1</v>
      </c>
    </row>
    <row r="23" spans="1:9" ht="15">
      <c r="A23" s="68" t="s">
        <v>100</v>
      </c>
      <c r="B23" s="71" t="s">
        <v>84</v>
      </c>
      <c r="C23" s="71">
        <v>7</v>
      </c>
      <c r="D23" s="71" t="s">
        <v>60</v>
      </c>
      <c r="E23" s="109"/>
      <c r="F23" s="69">
        <f t="shared" si="0"/>
        <v>0</v>
      </c>
      <c r="G23" s="70" t="s">
        <v>1</v>
      </c>
      <c r="H23" s="71">
        <f t="shared" si="2"/>
        <v>0</v>
      </c>
      <c r="I23" s="72" t="s">
        <v>1</v>
      </c>
    </row>
    <row r="24" spans="1:80" s="3" customFormat="1" ht="15">
      <c r="A24" s="73" t="s">
        <v>33</v>
      </c>
      <c r="B24" s="74" t="s">
        <v>32</v>
      </c>
      <c r="C24" s="74"/>
      <c r="D24" s="74"/>
      <c r="E24" s="113"/>
      <c r="F24" s="75">
        <f>SUM(F25:F30)</f>
        <v>0</v>
      </c>
      <c r="G24" s="75">
        <f>SUM(G25:G30)</f>
        <v>0</v>
      </c>
      <c r="H24" s="75">
        <f>SUM(H25:H30)</f>
        <v>0</v>
      </c>
      <c r="I24" s="75">
        <f>SUM(I25:I30)</f>
        <v>0</v>
      </c>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row>
    <row r="25" spans="1:9" ht="15">
      <c r="A25" s="76" t="s">
        <v>35</v>
      </c>
      <c r="B25" s="71" t="s">
        <v>77</v>
      </c>
      <c r="C25" s="71">
        <v>352</v>
      </c>
      <c r="D25" s="71" t="s">
        <v>60</v>
      </c>
      <c r="E25" s="109"/>
      <c r="F25" s="71">
        <f aca="true" t="shared" si="3" ref="F25:F30">C25*E25</f>
        <v>0</v>
      </c>
      <c r="G25" s="72" t="s">
        <v>1</v>
      </c>
      <c r="H25" s="71">
        <f>F25*1.21</f>
        <v>0</v>
      </c>
      <c r="I25" s="72" t="s">
        <v>1</v>
      </c>
    </row>
    <row r="26" spans="1:9" ht="15">
      <c r="A26" s="76" t="s">
        <v>36</v>
      </c>
      <c r="B26" s="71" t="s">
        <v>85</v>
      </c>
      <c r="C26" s="71">
        <v>7</v>
      </c>
      <c r="D26" s="71" t="s">
        <v>60</v>
      </c>
      <c r="E26" s="109"/>
      <c r="F26" s="71">
        <f t="shared" si="3"/>
        <v>0</v>
      </c>
      <c r="G26" s="72" t="s">
        <v>1</v>
      </c>
      <c r="H26" s="71">
        <f aca="true" t="shared" si="4" ref="H26:H30">F26*1.21</f>
        <v>0</v>
      </c>
      <c r="I26" s="72" t="s">
        <v>1</v>
      </c>
    </row>
    <row r="27" spans="1:9" ht="15">
      <c r="A27" s="76" t="s">
        <v>37</v>
      </c>
      <c r="B27" s="71" t="s">
        <v>118</v>
      </c>
      <c r="C27" s="71">
        <v>45</v>
      </c>
      <c r="D27" s="71" t="s">
        <v>4</v>
      </c>
      <c r="E27" s="109"/>
      <c r="F27" s="71">
        <f t="shared" si="3"/>
        <v>0</v>
      </c>
      <c r="G27" s="72" t="s">
        <v>1</v>
      </c>
      <c r="H27" s="71">
        <f t="shared" si="4"/>
        <v>0</v>
      </c>
      <c r="I27" s="72" t="s">
        <v>1</v>
      </c>
    </row>
    <row r="28" spans="1:9" ht="15" customHeight="1">
      <c r="A28" s="76" t="s">
        <v>38</v>
      </c>
      <c r="B28" s="71" t="s">
        <v>34</v>
      </c>
      <c r="C28" s="71">
        <v>352</v>
      </c>
      <c r="D28" s="71" t="s">
        <v>60</v>
      </c>
      <c r="E28" s="109"/>
      <c r="F28" s="71">
        <f t="shared" si="3"/>
        <v>0</v>
      </c>
      <c r="G28" s="72" t="s">
        <v>1</v>
      </c>
      <c r="H28" s="71">
        <f t="shared" si="4"/>
        <v>0</v>
      </c>
      <c r="I28" s="77" t="s">
        <v>1</v>
      </c>
    </row>
    <row r="29" spans="1:9" ht="15">
      <c r="A29" s="76" t="s">
        <v>39</v>
      </c>
      <c r="B29" s="71" t="s">
        <v>76</v>
      </c>
      <c r="C29" s="71">
        <v>40</v>
      </c>
      <c r="D29" s="71" t="s">
        <v>4</v>
      </c>
      <c r="E29" s="109"/>
      <c r="F29" s="71">
        <f t="shared" si="3"/>
        <v>0</v>
      </c>
      <c r="G29" s="72" t="s">
        <v>1</v>
      </c>
      <c r="H29" s="71">
        <f t="shared" si="4"/>
        <v>0</v>
      </c>
      <c r="I29" s="72" t="s">
        <v>1</v>
      </c>
    </row>
    <row r="30" spans="1:9" ht="15" thickBot="1">
      <c r="A30" s="76" t="s">
        <v>79</v>
      </c>
      <c r="B30" s="78" t="s">
        <v>107</v>
      </c>
      <c r="C30" s="78">
        <v>56</v>
      </c>
      <c r="D30" s="78" t="s">
        <v>60</v>
      </c>
      <c r="E30" s="110"/>
      <c r="F30" s="78">
        <f t="shared" si="3"/>
        <v>0</v>
      </c>
      <c r="G30" s="72" t="s">
        <v>1</v>
      </c>
      <c r="H30" s="78">
        <f t="shared" si="4"/>
        <v>0</v>
      </c>
      <c r="I30" s="72" t="s">
        <v>1</v>
      </c>
    </row>
    <row r="31" spans="1:80" s="3" customFormat="1" ht="15" thickBot="1">
      <c r="A31" s="62" t="s">
        <v>41</v>
      </c>
      <c r="B31" s="79" t="s">
        <v>40</v>
      </c>
      <c r="C31" s="80"/>
      <c r="D31" s="80"/>
      <c r="E31" s="114"/>
      <c r="F31" s="65">
        <f>SUM(F32:F36)</f>
        <v>0</v>
      </c>
      <c r="G31" s="65">
        <f>SUM(G32:G36)</f>
        <v>0</v>
      </c>
      <c r="H31" s="65">
        <f>SUM(H32:H36)</f>
        <v>0</v>
      </c>
      <c r="I31" s="66">
        <f>SUM(I32:I36)</f>
        <v>0</v>
      </c>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row>
    <row r="32" spans="1:9" ht="15">
      <c r="A32" s="68" t="s">
        <v>42</v>
      </c>
      <c r="B32" s="69" t="s">
        <v>47</v>
      </c>
      <c r="C32" s="69">
        <v>1</v>
      </c>
      <c r="D32" s="69" t="s">
        <v>61</v>
      </c>
      <c r="E32" s="108"/>
      <c r="F32" s="69">
        <f>E32*C32</f>
        <v>0</v>
      </c>
      <c r="G32" s="70" t="s">
        <v>1</v>
      </c>
      <c r="H32" s="69">
        <f>F32*1.21</f>
        <v>0</v>
      </c>
      <c r="I32" s="70" t="s">
        <v>1</v>
      </c>
    </row>
    <row r="33" spans="1:9" ht="15">
      <c r="A33" s="76" t="s">
        <v>43</v>
      </c>
      <c r="B33" s="71" t="s">
        <v>48</v>
      </c>
      <c r="C33" s="71">
        <v>1</v>
      </c>
      <c r="D33" s="71" t="s">
        <v>61</v>
      </c>
      <c r="E33" s="109"/>
      <c r="F33" s="69">
        <f>E33*C33</f>
        <v>0</v>
      </c>
      <c r="G33" s="72" t="s">
        <v>1</v>
      </c>
      <c r="H33" s="69">
        <f aca="true" t="shared" si="5" ref="H33:H34">F33*1.21</f>
        <v>0</v>
      </c>
      <c r="I33" s="72" t="s">
        <v>1</v>
      </c>
    </row>
    <row r="34" spans="1:9" ht="15">
      <c r="A34" s="76" t="s">
        <v>44</v>
      </c>
      <c r="B34" s="71" t="s">
        <v>49</v>
      </c>
      <c r="C34" s="71">
        <v>1</v>
      </c>
      <c r="D34" s="71" t="s">
        <v>61</v>
      </c>
      <c r="E34" s="109"/>
      <c r="F34" s="69">
        <f>E34*C34</f>
        <v>0</v>
      </c>
      <c r="G34" s="72" t="s">
        <v>1</v>
      </c>
      <c r="H34" s="69">
        <f t="shared" si="5"/>
        <v>0</v>
      </c>
      <c r="I34" s="72" t="s">
        <v>1</v>
      </c>
    </row>
    <row r="35" spans="1:9" ht="15">
      <c r="A35" s="76" t="s">
        <v>45</v>
      </c>
      <c r="B35" s="71" t="s">
        <v>50</v>
      </c>
      <c r="C35" s="71">
        <v>1</v>
      </c>
      <c r="D35" s="71" t="s">
        <v>61</v>
      </c>
      <c r="E35" s="109"/>
      <c r="F35" s="70" t="s">
        <v>1</v>
      </c>
      <c r="G35" s="71">
        <f>C35*E35</f>
        <v>0</v>
      </c>
      <c r="H35" s="70" t="s">
        <v>1</v>
      </c>
      <c r="I35" s="69">
        <f>G35*1.21</f>
        <v>0</v>
      </c>
    </row>
    <row r="36" spans="1:9" ht="15" thickBot="1">
      <c r="A36" s="76" t="s">
        <v>46</v>
      </c>
      <c r="B36" s="81" t="s">
        <v>51</v>
      </c>
      <c r="C36" s="81">
        <v>1</v>
      </c>
      <c r="D36" s="81" t="s">
        <v>61</v>
      </c>
      <c r="E36" s="115"/>
      <c r="F36" s="82" t="s">
        <v>1</v>
      </c>
      <c r="G36" s="81">
        <f>C36*E36</f>
        <v>0</v>
      </c>
      <c r="H36" s="82" t="s">
        <v>1</v>
      </c>
      <c r="I36" s="81">
        <f>G36*1.21</f>
        <v>0</v>
      </c>
    </row>
    <row r="37" spans="1:80" s="3" customFormat="1" ht="15" thickBot="1">
      <c r="A37" s="62" t="s">
        <v>53</v>
      </c>
      <c r="B37" s="63" t="s">
        <v>52</v>
      </c>
      <c r="C37" s="64"/>
      <c r="D37" s="64"/>
      <c r="E37" s="112"/>
      <c r="F37" s="65">
        <f>SUM(F38:F39)</f>
        <v>0</v>
      </c>
      <c r="G37" s="65">
        <f>SUM(G38:G39)</f>
        <v>0</v>
      </c>
      <c r="H37" s="65">
        <f>SUM(H38:H39)</f>
        <v>0</v>
      </c>
      <c r="I37" s="66">
        <f>SUM(I38:I39)</f>
        <v>0</v>
      </c>
      <c r="J37" s="20"/>
      <c r="K37" s="20"/>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row>
    <row r="38" spans="1:9" ht="15">
      <c r="A38" s="76"/>
      <c r="B38" s="84" t="s">
        <v>6</v>
      </c>
      <c r="C38" s="69"/>
      <c r="D38" s="69"/>
      <c r="E38" s="108"/>
      <c r="F38" s="69"/>
      <c r="G38" s="69"/>
      <c r="H38" s="69"/>
      <c r="I38" s="69"/>
    </row>
    <row r="39" spans="1:9" ht="68.25" customHeight="1" thickBot="1">
      <c r="A39" s="76" t="s">
        <v>74</v>
      </c>
      <c r="B39" s="85" t="s">
        <v>145</v>
      </c>
      <c r="C39" s="71">
        <v>1</v>
      </c>
      <c r="D39" s="71" t="s">
        <v>60</v>
      </c>
      <c r="E39" s="109"/>
      <c r="F39" s="71">
        <f>C39*E39</f>
        <v>0</v>
      </c>
      <c r="G39" s="72" t="s">
        <v>1</v>
      </c>
      <c r="H39" s="71">
        <f>F39*1.21</f>
        <v>0</v>
      </c>
      <c r="I39" s="72" t="s">
        <v>1</v>
      </c>
    </row>
    <row r="40" spans="1:80" s="3" customFormat="1" ht="15" thickBot="1">
      <c r="A40" s="86" t="s">
        <v>62</v>
      </c>
      <c r="B40" s="63" t="s">
        <v>54</v>
      </c>
      <c r="C40" s="64"/>
      <c r="D40" s="64"/>
      <c r="E40" s="112"/>
      <c r="F40" s="65">
        <f>F45</f>
        <v>0</v>
      </c>
      <c r="G40" s="65">
        <f>SUM(G41:G45)</f>
        <v>0</v>
      </c>
      <c r="H40" s="65">
        <f>H45</f>
        <v>0</v>
      </c>
      <c r="I40" s="66">
        <f>SUM(I41:I45)</f>
        <v>0</v>
      </c>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row>
    <row r="41" spans="1:9" ht="15">
      <c r="A41" s="68" t="s">
        <v>64</v>
      </c>
      <c r="B41" s="69" t="s">
        <v>55</v>
      </c>
      <c r="C41" s="71">
        <v>1</v>
      </c>
      <c r="D41" s="71" t="s">
        <v>61</v>
      </c>
      <c r="E41" s="108"/>
      <c r="F41" s="72" t="s">
        <v>1</v>
      </c>
      <c r="G41" s="72">
        <f>C41*E41</f>
        <v>0</v>
      </c>
      <c r="H41" s="72" t="s">
        <v>1</v>
      </c>
      <c r="I41" s="87">
        <f>G41*1.21</f>
        <v>0</v>
      </c>
    </row>
    <row r="42" spans="1:9" ht="15">
      <c r="A42" s="76" t="s">
        <v>63</v>
      </c>
      <c r="B42" s="71" t="s">
        <v>56</v>
      </c>
      <c r="C42" s="71">
        <v>1</v>
      </c>
      <c r="D42" s="71" t="s">
        <v>61</v>
      </c>
      <c r="E42" s="109"/>
      <c r="F42" s="72" t="s">
        <v>1</v>
      </c>
      <c r="G42" s="72">
        <f>C42*E42</f>
        <v>0</v>
      </c>
      <c r="H42" s="72" t="s">
        <v>1</v>
      </c>
      <c r="I42" s="87">
        <f>G42*1.21</f>
        <v>0</v>
      </c>
    </row>
    <row r="43" spans="1:9" ht="15">
      <c r="A43" s="76" t="s">
        <v>65</v>
      </c>
      <c r="B43" s="71" t="s">
        <v>57</v>
      </c>
      <c r="C43" s="71">
        <v>1</v>
      </c>
      <c r="D43" s="71" t="s">
        <v>61</v>
      </c>
      <c r="E43" s="109"/>
      <c r="F43" s="72" t="s">
        <v>1</v>
      </c>
      <c r="G43" s="72">
        <f>C43*E43</f>
        <v>0</v>
      </c>
      <c r="H43" s="72" t="s">
        <v>1</v>
      </c>
      <c r="I43" s="87">
        <f>G43*1.21</f>
        <v>0</v>
      </c>
    </row>
    <row r="44" spans="1:9" ht="15">
      <c r="A44" s="76" t="s">
        <v>66</v>
      </c>
      <c r="B44" s="71" t="s">
        <v>58</v>
      </c>
      <c r="C44" s="71">
        <v>1</v>
      </c>
      <c r="D44" s="71" t="s">
        <v>61</v>
      </c>
      <c r="E44" s="109"/>
      <c r="F44" s="72" t="s">
        <v>1</v>
      </c>
      <c r="G44" s="72">
        <f>C44*E44</f>
        <v>0</v>
      </c>
      <c r="H44" s="72" t="s">
        <v>1</v>
      </c>
      <c r="I44" s="87">
        <f>G44*1.21</f>
        <v>0</v>
      </c>
    </row>
    <row r="45" spans="1:9" ht="15">
      <c r="A45" s="76" t="s">
        <v>67</v>
      </c>
      <c r="B45" s="71" t="s">
        <v>59</v>
      </c>
      <c r="C45" s="71">
        <v>1</v>
      </c>
      <c r="D45" s="71" t="s">
        <v>61</v>
      </c>
      <c r="E45" s="109"/>
      <c r="F45" s="87">
        <f>C45*E45</f>
        <v>0</v>
      </c>
      <c r="G45" s="72" t="s">
        <v>1</v>
      </c>
      <c r="H45" s="87">
        <f>F45*1.21</f>
        <v>0</v>
      </c>
      <c r="I45" s="70" t="s">
        <v>1</v>
      </c>
    </row>
    <row r="46" ht="15" thickBot="1"/>
    <row r="47" spans="2:9" ht="15" thickBot="1">
      <c r="B47" s="15" t="s">
        <v>68</v>
      </c>
      <c r="C47" s="16"/>
      <c r="D47" s="16"/>
      <c r="E47" s="116"/>
      <c r="F47" s="17">
        <f>F40+F37+F31+F3+F24</f>
        <v>0</v>
      </c>
      <c r="G47" s="17">
        <f>G40+G37+G31+G24+G3</f>
        <v>0</v>
      </c>
      <c r="H47" s="17">
        <f>H40+H37+H31+H24+H3</f>
        <v>0</v>
      </c>
      <c r="I47" s="18">
        <f>I3+I24+I31+I37+I40</f>
        <v>0</v>
      </c>
    </row>
    <row r="48" ht="15" thickBot="1"/>
    <row r="49" spans="2:8" ht="15">
      <c r="B49" s="7"/>
      <c r="C49" s="4"/>
      <c r="D49" s="4"/>
      <c r="E49" s="106" t="s">
        <v>70</v>
      </c>
      <c r="F49" s="4" t="s">
        <v>71</v>
      </c>
      <c r="G49" s="4" t="s">
        <v>72</v>
      </c>
      <c r="H49" s="5" t="s">
        <v>73</v>
      </c>
    </row>
    <row r="50" spans="2:8" ht="15">
      <c r="B50" s="8" t="s">
        <v>69</v>
      </c>
      <c r="C50" s="2"/>
      <c r="D50" s="13"/>
      <c r="E50" s="109" t="s">
        <v>0</v>
      </c>
      <c r="F50" s="11">
        <f>F47+G47</f>
        <v>0</v>
      </c>
      <c r="G50" s="11">
        <f>H50-F50</f>
        <v>0</v>
      </c>
      <c r="H50" s="12">
        <f>H47+I47</f>
        <v>0</v>
      </c>
    </row>
    <row r="51" spans="2:8" ht="15">
      <c r="B51" s="8" t="s">
        <v>7</v>
      </c>
      <c r="C51" s="2"/>
      <c r="D51" s="13"/>
      <c r="E51" s="109" t="s">
        <v>0</v>
      </c>
      <c r="F51" s="10">
        <f>F47</f>
        <v>0</v>
      </c>
      <c r="G51" s="10">
        <f>H51-F51</f>
        <v>0</v>
      </c>
      <c r="H51" s="19">
        <f>H47</f>
        <v>0</v>
      </c>
    </row>
    <row r="52" spans="2:8" ht="15" thickBot="1">
      <c r="B52" s="9" t="s">
        <v>8</v>
      </c>
      <c r="C52" s="6"/>
      <c r="D52" s="14"/>
      <c r="E52" s="107" t="s">
        <v>0</v>
      </c>
      <c r="F52" s="23">
        <f>G47</f>
        <v>0</v>
      </c>
      <c r="G52" s="23">
        <f>H52-F52</f>
        <v>0</v>
      </c>
      <c r="H52" s="24">
        <f>I47</f>
        <v>0</v>
      </c>
    </row>
    <row r="54" spans="4:8" ht="15">
      <c r="D54" s="21"/>
      <c r="F54" s="22"/>
      <c r="G54" s="22"/>
      <c r="H54" s="22"/>
    </row>
    <row r="55" spans="4:8" ht="15">
      <c r="D55" s="21"/>
      <c r="F55" s="22"/>
      <c r="G55" s="22"/>
      <c r="H55" s="22"/>
    </row>
    <row r="56" spans="4:8" ht="15">
      <c r="D56" s="21"/>
      <c r="F56" s="22"/>
      <c r="G56" s="22"/>
      <c r="H56" s="22"/>
    </row>
    <row r="58" spans="4:8" ht="15">
      <c r="D58" s="21"/>
      <c r="F58" s="20"/>
      <c r="G58" s="20"/>
      <c r="H58" s="20"/>
    </row>
    <row r="59" spans="4:8" ht="15">
      <c r="D59" s="21"/>
      <c r="F59" s="20"/>
      <c r="G59" s="20"/>
      <c r="H59" s="20"/>
    </row>
    <row r="60" spans="4:8" ht="15">
      <c r="D60" s="21"/>
      <c r="F60" s="20"/>
      <c r="G60" s="20"/>
      <c r="H60" s="20"/>
    </row>
  </sheetData>
  <sheetProtection algorithmName="SHA-512" hashValue="mqil9EX7Au+IxEsZDnIHjGGqHFI/U7c0SeICOXk5AFXnGvTiNc5uSXGO3fpupQhdYlIprlB+e1gZk83R//vL9Q==" saltValue="FSn6UdlGFG0P9YRCGgSHFw==" spinCount="100000" sheet="1" objects="1" scenarios="1" insertColumns="0" insertRows="0" deleteColumns="0" deleteRows="0"/>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Kiwi Black</dc:creator>
  <cp:keywords/>
  <dc:description/>
  <cp:lastModifiedBy>Jiří Novák</cp:lastModifiedBy>
  <cp:lastPrinted>2022-11-01T10:51:25Z</cp:lastPrinted>
  <dcterms:created xsi:type="dcterms:W3CDTF">2015-06-05T18:19:34Z</dcterms:created>
  <dcterms:modified xsi:type="dcterms:W3CDTF">2023-05-05T12:03:18Z</dcterms:modified>
  <cp:category/>
  <cp:version/>
  <cp:contentType/>
  <cp:contentStatus/>
</cp:coreProperties>
</file>