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p\investice\ENERGOooooooooooooooooooooo\2024 FVE Městský úřad\C. Projektová dokumentace\PD 10.12.2024\"/>
    </mc:Choice>
  </mc:AlternateContent>
  <xr:revisionPtr revIDLastSave="0" documentId="13_ncr:1_{1D0D3AE4-4A87-45D1-B123-E12F8446B1AF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VV" sheetId="1" r:id="rId1"/>
  </sheets>
  <definedNames>
    <definedName name="_xlnm.Print_Area" localSheetId="0">VV!$A$1:$J$163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6" i="1" l="1"/>
  <c r="H144" i="1"/>
  <c r="F146" i="1"/>
  <c r="I146" i="1" s="1"/>
  <c r="F144" i="1"/>
  <c r="I144" i="1" l="1"/>
  <c r="F120" i="1"/>
  <c r="H120" i="1"/>
  <c r="F130" i="1"/>
  <c r="H130" i="1"/>
  <c r="H118" i="1"/>
  <c r="H77" i="1"/>
  <c r="H37" i="1"/>
  <c r="H16" i="1"/>
  <c r="F141" i="1"/>
  <c r="H141" i="1"/>
  <c r="F125" i="1"/>
  <c r="H125" i="1"/>
  <c r="I141" i="1" l="1"/>
  <c r="I130" i="1"/>
  <c r="I120" i="1"/>
  <c r="I125" i="1"/>
  <c r="H149" i="1"/>
  <c r="F149" i="1"/>
  <c r="H148" i="1"/>
  <c r="F148" i="1"/>
  <c r="H147" i="1"/>
  <c r="F147" i="1"/>
  <c r="H145" i="1"/>
  <c r="F145" i="1"/>
  <c r="H143" i="1"/>
  <c r="F143" i="1"/>
  <c r="H142" i="1"/>
  <c r="F142" i="1"/>
  <c r="I142" i="1" s="1"/>
  <c r="H140" i="1"/>
  <c r="F140" i="1"/>
  <c r="H135" i="1"/>
  <c r="F135" i="1"/>
  <c r="H134" i="1"/>
  <c r="F134" i="1"/>
  <c r="H133" i="1"/>
  <c r="F133" i="1"/>
  <c r="H132" i="1"/>
  <c r="F132" i="1"/>
  <c r="H131" i="1"/>
  <c r="F131" i="1"/>
  <c r="H129" i="1"/>
  <c r="F129" i="1"/>
  <c r="H128" i="1"/>
  <c r="F128" i="1"/>
  <c r="H127" i="1"/>
  <c r="F127" i="1"/>
  <c r="H126" i="1"/>
  <c r="F126" i="1"/>
  <c r="H124" i="1"/>
  <c r="F124" i="1"/>
  <c r="H123" i="1"/>
  <c r="F123" i="1"/>
  <c r="H122" i="1"/>
  <c r="F122" i="1"/>
  <c r="H121" i="1"/>
  <c r="F121" i="1"/>
  <c r="H119" i="1"/>
  <c r="F119" i="1"/>
  <c r="F118" i="1"/>
  <c r="I118" i="1" s="1"/>
  <c r="H117" i="1"/>
  <c r="F117" i="1"/>
  <c r="H116" i="1"/>
  <c r="F116" i="1"/>
  <c r="H115" i="1"/>
  <c r="F115" i="1"/>
  <c r="H109" i="1"/>
  <c r="F109" i="1"/>
  <c r="H108" i="1"/>
  <c r="F108" i="1"/>
  <c r="H107" i="1"/>
  <c r="F107" i="1"/>
  <c r="H106" i="1"/>
  <c r="F106" i="1"/>
  <c r="H105" i="1"/>
  <c r="F105" i="1"/>
  <c r="H104" i="1"/>
  <c r="F104" i="1"/>
  <c r="H103" i="1"/>
  <c r="F103" i="1"/>
  <c r="H102" i="1"/>
  <c r="F102" i="1"/>
  <c r="H101" i="1"/>
  <c r="F101" i="1"/>
  <c r="H100" i="1"/>
  <c r="F100" i="1"/>
  <c r="H99" i="1"/>
  <c r="F99" i="1"/>
  <c r="H98" i="1"/>
  <c r="F98" i="1"/>
  <c r="H97" i="1"/>
  <c r="F97" i="1"/>
  <c r="H96" i="1"/>
  <c r="F96" i="1"/>
  <c r="H95" i="1"/>
  <c r="F95" i="1"/>
  <c r="H94" i="1"/>
  <c r="F94" i="1"/>
  <c r="H93" i="1"/>
  <c r="F93" i="1"/>
  <c r="H92" i="1"/>
  <c r="F92" i="1"/>
  <c r="H91" i="1"/>
  <c r="F91" i="1"/>
  <c r="H90" i="1"/>
  <c r="F90" i="1"/>
  <c r="H89" i="1"/>
  <c r="F89" i="1"/>
  <c r="H88" i="1"/>
  <c r="F88" i="1"/>
  <c r="H87" i="1"/>
  <c r="F87" i="1"/>
  <c r="H86" i="1"/>
  <c r="F86" i="1"/>
  <c r="H85" i="1"/>
  <c r="F85" i="1"/>
  <c r="H84" i="1"/>
  <c r="F84" i="1"/>
  <c r="H79" i="1"/>
  <c r="F79" i="1"/>
  <c r="H78" i="1"/>
  <c r="F78" i="1"/>
  <c r="F77" i="1"/>
  <c r="I77" i="1" s="1"/>
  <c r="H76" i="1"/>
  <c r="F76" i="1"/>
  <c r="H75" i="1"/>
  <c r="F75" i="1"/>
  <c r="H74" i="1"/>
  <c r="F74" i="1"/>
  <c r="H73" i="1"/>
  <c r="F73" i="1"/>
  <c r="I73" i="1" s="1"/>
  <c r="H72" i="1"/>
  <c r="F72" i="1"/>
  <c r="H71" i="1"/>
  <c r="F71" i="1"/>
  <c r="H70" i="1"/>
  <c r="F70" i="1"/>
  <c r="H69" i="1"/>
  <c r="F69" i="1"/>
  <c r="I69" i="1" s="1"/>
  <c r="H68" i="1"/>
  <c r="F68" i="1"/>
  <c r="H67" i="1"/>
  <c r="F67" i="1"/>
  <c r="H66" i="1"/>
  <c r="F66" i="1"/>
  <c r="I66" i="1" s="1"/>
  <c r="H65" i="1"/>
  <c r="F65" i="1"/>
  <c r="H64" i="1"/>
  <c r="F64" i="1"/>
  <c r="H63" i="1"/>
  <c r="F63" i="1"/>
  <c r="H62" i="1"/>
  <c r="F62" i="1"/>
  <c r="H61" i="1"/>
  <c r="F61" i="1"/>
  <c r="H56" i="1"/>
  <c r="F56" i="1"/>
  <c r="H55" i="1"/>
  <c r="F55" i="1"/>
  <c r="H54" i="1"/>
  <c r="F54" i="1"/>
  <c r="H53" i="1"/>
  <c r="F53" i="1"/>
  <c r="H48" i="1"/>
  <c r="F48" i="1"/>
  <c r="H47" i="1"/>
  <c r="F47" i="1"/>
  <c r="H46" i="1"/>
  <c r="F46" i="1"/>
  <c r="H45" i="1"/>
  <c r="F45" i="1"/>
  <c r="F38" i="1"/>
  <c r="H38" i="1"/>
  <c r="F39" i="1"/>
  <c r="H39" i="1"/>
  <c r="F40" i="1"/>
  <c r="H40" i="1"/>
  <c r="F37" i="1"/>
  <c r="I37" i="1" s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F16" i="1"/>
  <c r="I16" i="1" s="1"/>
  <c r="H11" i="1"/>
  <c r="H9" i="1"/>
  <c r="H10" i="1"/>
  <c r="H8" i="1"/>
  <c r="F9" i="1"/>
  <c r="F10" i="1"/>
  <c r="F11" i="1"/>
  <c r="F8" i="1"/>
  <c r="I145" i="1" l="1"/>
  <c r="I65" i="1"/>
  <c r="I9" i="1"/>
  <c r="I62" i="1"/>
  <c r="I148" i="1"/>
  <c r="I26" i="1"/>
  <c r="I22" i="1"/>
  <c r="I18" i="1"/>
  <c r="I143" i="1"/>
  <c r="I149" i="1"/>
  <c r="I147" i="1"/>
  <c r="I124" i="1"/>
  <c r="I70" i="1"/>
  <c r="I46" i="1"/>
  <c r="I30" i="1"/>
  <c r="D154" i="1"/>
  <c r="D155" i="1" s="1"/>
  <c r="I24" i="1"/>
  <c r="I32" i="1"/>
  <c r="I20" i="1"/>
  <c r="I28" i="1"/>
  <c r="I17" i="1"/>
  <c r="I21" i="1"/>
  <c r="I29" i="1"/>
  <c r="I133" i="1"/>
  <c r="I25" i="1"/>
  <c r="I8" i="1"/>
  <c r="I140" i="1"/>
  <c r="F154" i="1"/>
  <c r="F155" i="1" s="1"/>
  <c r="I123" i="1"/>
  <c r="I122" i="1"/>
  <c r="E156" i="1"/>
  <c r="E157" i="1" s="1"/>
  <c r="I121" i="1"/>
  <c r="E154" i="1"/>
  <c r="E155" i="1" s="1"/>
  <c r="I119" i="1"/>
  <c r="I126" i="1"/>
  <c r="I127" i="1"/>
  <c r="I129" i="1"/>
  <c r="I134" i="1"/>
  <c r="I10" i="1"/>
  <c r="I31" i="1"/>
  <c r="I87" i="1"/>
  <c r="I91" i="1"/>
  <c r="I95" i="1"/>
  <c r="I99" i="1"/>
  <c r="I103" i="1"/>
  <c r="I107" i="1"/>
  <c r="I116" i="1"/>
  <c r="I135" i="1"/>
  <c r="I19" i="1"/>
  <c r="I27" i="1"/>
  <c r="I11" i="1"/>
  <c r="F156" i="1"/>
  <c r="F157" i="1" s="1"/>
  <c r="I23" i="1"/>
  <c r="I128" i="1"/>
  <c r="I131" i="1"/>
  <c r="I132" i="1"/>
  <c r="I117" i="1"/>
  <c r="I115" i="1"/>
  <c r="I89" i="1"/>
  <c r="I101" i="1"/>
  <c r="I86" i="1"/>
  <c r="I90" i="1"/>
  <c r="I94" i="1"/>
  <c r="I98" i="1"/>
  <c r="I102" i="1"/>
  <c r="I106" i="1"/>
  <c r="I109" i="1"/>
  <c r="I93" i="1"/>
  <c r="I105" i="1"/>
  <c r="I85" i="1"/>
  <c r="I97" i="1"/>
  <c r="I84" i="1"/>
  <c r="I88" i="1"/>
  <c r="I92" i="1"/>
  <c r="I96" i="1"/>
  <c r="I100" i="1"/>
  <c r="I104" i="1"/>
  <c r="I108" i="1"/>
  <c r="I61" i="1"/>
  <c r="I74" i="1"/>
  <c r="I78" i="1"/>
  <c r="I64" i="1"/>
  <c r="I68" i="1"/>
  <c r="I63" i="1"/>
  <c r="I67" i="1"/>
  <c r="I71" i="1"/>
  <c r="I75" i="1"/>
  <c r="I79" i="1"/>
  <c r="I72" i="1"/>
  <c r="I76" i="1"/>
  <c r="I53" i="1"/>
  <c r="I54" i="1"/>
  <c r="I55" i="1"/>
  <c r="I56" i="1"/>
  <c r="I48" i="1"/>
  <c r="D156" i="1"/>
  <c r="D157" i="1" s="1"/>
  <c r="I47" i="1"/>
  <c r="I45" i="1"/>
  <c r="I40" i="1"/>
  <c r="I39" i="1"/>
  <c r="I38" i="1"/>
  <c r="E158" i="1" l="1"/>
  <c r="E160" i="1"/>
  <c r="E162" i="1" l="1"/>
</calcChain>
</file>

<file path=xl/sharedStrings.xml><?xml version="1.0" encoding="utf-8"?>
<sst xmlns="http://schemas.openxmlformats.org/spreadsheetml/2006/main" count="426" uniqueCount="212">
  <si>
    <t>Název projektu:</t>
  </si>
  <si>
    <t>Artikl</t>
  </si>
  <si>
    <t>Popis</t>
  </si>
  <si>
    <t>Počet kusů</t>
  </si>
  <si>
    <t>FVE Městský úřad Lovosice</t>
  </si>
  <si>
    <t>Rozvaděč R-FVE-AC1</t>
  </si>
  <si>
    <t>Rozváděč</t>
  </si>
  <si>
    <t>Rozvaděč R-FVE-DC1</t>
  </si>
  <si>
    <t>Modulový atyp, 96 modulů, nástěnný, oceloplechový, IP44, tř. ochr.I, )montáž 2 tlačítek na dvěře)</t>
  </si>
  <si>
    <t>Jistič jednofázový</t>
  </si>
  <si>
    <t>B2A/1 6kA</t>
  </si>
  <si>
    <t>B10A/1 6kA</t>
  </si>
  <si>
    <t>Jistič třífázový</t>
  </si>
  <si>
    <t>B63A/1 6kA</t>
  </si>
  <si>
    <t>B50A/1 6kA</t>
  </si>
  <si>
    <t>Stykač</t>
  </si>
  <si>
    <t>Zpoždovací relé</t>
  </si>
  <si>
    <t>RSI 63-40 230 V</t>
  </si>
  <si>
    <t>RSI 16-11 230 V</t>
  </si>
  <si>
    <t>Zásvuka na DIN lištu</t>
  </si>
  <si>
    <t>Napájecí zdroj na DIN lištu</t>
  </si>
  <si>
    <t>230 VAC - 12 VDC</t>
  </si>
  <si>
    <t xml:space="preserve">Pojistkové pozdro </t>
  </si>
  <si>
    <t>Pojistka</t>
  </si>
  <si>
    <t>Tlačítko rozpínací</t>
  </si>
  <si>
    <t xml:space="preserve">CCA Jednotka </t>
  </si>
  <si>
    <t>4G modem + switch</t>
  </si>
  <si>
    <t>Tlačítko spínací</t>
  </si>
  <si>
    <t>Svodič přepětí</t>
  </si>
  <si>
    <t>TNS T1+2/BC 280/12,5 kompletní 3+1</t>
  </si>
  <si>
    <t>Ovládací jednotka pro optimizéry, monitoring, komunikace po RS485, Vstupní napětí: 10VDC - 25VDC</t>
  </si>
  <si>
    <t>AC/DC 12 - 240 V nebo AC 230 V. 0.1 s – 10 dní, 2x přepínací 16 A, 1-MODUL, upevnění na DIN lištu.</t>
  </si>
  <si>
    <t>230V/16A IP20</t>
  </si>
  <si>
    <t>10x38 32A 690 V AC, 750 V DC IP20</t>
  </si>
  <si>
    <t>10 x 38 6A gG</t>
  </si>
  <si>
    <t xml:space="preserve">červená, 250V/10A, 1 polohové, montáž do dvířek rozváděče </t>
  </si>
  <si>
    <t xml:space="preserve">zelená, 250V/10A, 1 polohové, montáž do dvířek rozváděče </t>
  </si>
  <si>
    <t>10X38 16A 1000 VDC GPV</t>
  </si>
  <si>
    <t>IP 65, 1000VDC 2x12M OCEP venkovní montáž na omítku 400x320x150, tř.I</t>
  </si>
  <si>
    <t>Svodič přepětí, fotovoltaika, 1000V DC, PV T2, V/Y</t>
  </si>
  <si>
    <t xml:space="preserve">Odpínač válcových pojistek 10x38 2P 32A </t>
  </si>
  <si>
    <t>Pojiskový odpínač</t>
  </si>
  <si>
    <t>Rozvaděč R-FVE-DC2</t>
  </si>
  <si>
    <t>IP 43, 1000VDC, 2x12M, OCEP/plast, na omítku, 400x320x150, tř.I</t>
  </si>
  <si>
    <t>Technická místnost FVE</t>
  </si>
  <si>
    <t>Střešní instalace</t>
  </si>
  <si>
    <t>Kabely a kabelové trasy</t>
  </si>
  <si>
    <t>Elektroměrový rozváděč</t>
  </si>
  <si>
    <t>Elektroměr FVE</t>
  </si>
  <si>
    <t>Chytrý elektroměr pro FVE (analyzátor sítě), nepřímé měření, 5 - 6 A maximálně, 3 x 230 (400) V, 50 … 400 V, 50 … 60 Hz, digitální výstup po RS485, přesnost ±0.5%,IP54</t>
  </si>
  <si>
    <t>Úprava rozváděče</t>
  </si>
  <si>
    <t>Instalace 3 měřících transformátorů na kabel od jističe elektroměru, montáž chytrého elektroměru do pravé neplombované části (montáž na DIN lištu, výřez skrz plechový kryt)</t>
  </si>
  <si>
    <t>Měřící transformátory proudu</t>
  </si>
  <si>
    <t>Na kabel, rozebíratelné, 250A / 5A , 10VA 0,5S 150%</t>
  </si>
  <si>
    <t>Fotovoltaický panel</t>
  </si>
  <si>
    <t>Hák</t>
  </si>
  <si>
    <t>Na trapézový plech</t>
  </si>
  <si>
    <t>Instalace na pálenou střešní krytinu (bobrovky)</t>
  </si>
  <si>
    <t>Šroub</t>
  </si>
  <si>
    <t>Do plechu s pryžovou podložkou 35 mm</t>
  </si>
  <si>
    <t xml:space="preserve">T-šroub nerezový M10x30 </t>
  </si>
  <si>
    <t>Úchyt</t>
  </si>
  <si>
    <t>Úchyt panelu ve tvaru Z (černá/stříbrná)</t>
  </si>
  <si>
    <t>Úchyt panelu ve tvaru U (černá/stříbrná)</t>
  </si>
  <si>
    <t>Matice</t>
  </si>
  <si>
    <t>Čtvercová M8, nerezová A2</t>
  </si>
  <si>
    <t>Optimizér</t>
  </si>
  <si>
    <t>TAP jednotka</t>
  </si>
  <si>
    <t xml:space="preserve">Konektor </t>
  </si>
  <si>
    <t>Spojka</t>
  </si>
  <si>
    <t>AL profil / Šína</t>
  </si>
  <si>
    <t>Profilová spojka, pro AL 40x40 120 mm</t>
  </si>
  <si>
    <t>Kabelové očko</t>
  </si>
  <si>
    <t xml:space="preserve">Držák kabelu, příchytka </t>
  </si>
  <si>
    <t>Držák DC kabelu pod panel, nerezová ocel</t>
  </si>
  <si>
    <t>Lisovací kabelové očko M10x16  pro vodič 16 mm2</t>
  </si>
  <si>
    <t>Svorka</t>
  </si>
  <si>
    <t>Svorka spojovací, hromosvod 8mm, pro vodič až 16 mm2</t>
  </si>
  <si>
    <t>Bezdrátová komunikační jednotka pro optimizéry, instalace pod panel, připojení po dat. Kabelu, RS485, MC4</t>
  </si>
  <si>
    <t>Optimalizace výkonu, bezdrátový monitoring, nouzové vypnutí (odpojení) &lt;30 sekund, pro panely do 700 W, 15 A/20 A, 16 – 80 V (UL) 16 – 90 V (IEC), účinnost 99,6%, IP68, kabel 1,2m</t>
  </si>
  <si>
    <t xml:space="preserve">Solární hliníkový profil 40x45 </t>
  </si>
  <si>
    <t>MC4, 1000 VDC, připojení vodiče do 6 mm2, IP68, (4 samec, 4 samice)</t>
  </si>
  <si>
    <t>Drát hromosvodní</t>
  </si>
  <si>
    <t>Imbusový M8x30, nerezový</t>
  </si>
  <si>
    <t>Samovrtný, TEX 3,5 x 30 mm</t>
  </si>
  <si>
    <t>01 - Elektroinstalace FVE</t>
  </si>
  <si>
    <t>Svorkovnice MET / HOP</t>
  </si>
  <si>
    <t>Svorkovnice hlavní ochranného pospojení, montáž na omítku, IP64, připojení vodičů do 35 mm2</t>
  </si>
  <si>
    <t>AlMgSi 8 mm</t>
  </si>
  <si>
    <t>Kabel</t>
  </si>
  <si>
    <t>Vodič</t>
  </si>
  <si>
    <t>Solární H1Z2Z2-K 6 mm2 Cu</t>
  </si>
  <si>
    <t xml:space="preserve">CYA 35 mm2  žlutozelená </t>
  </si>
  <si>
    <t xml:space="preserve">CYA 16 mm2 žlutozelená </t>
  </si>
  <si>
    <t xml:space="preserve">- 3NPE 400V/230V
- Celkový výkon invertoru 30 kW
- Max. AC výstup 50 A
- Připojení vodičem do 35 mm2/
- 4x MPPT, 2x vstup pro každý MPPT
- Max. DC vstup 1100 V
- Startovací DC napětí 250...500 V
- Operativní DC napětí 200...1000 V
- MPPT vstupní napětí 460...850 V
- MPPT max. vstupní proud 22 A
- MPPT max. zkratový proud 40 A </t>
  </si>
  <si>
    <t>Fotovoltaický střídač</t>
  </si>
  <si>
    <t>Protipožární dveře</t>
  </si>
  <si>
    <t>J-Y(St)Y 2x2,5 mm2, Ohniodolný 180min, bezhalogenový, plamen nešířící, silový 300/500V</t>
  </si>
  <si>
    <t>Stop tlačítko</t>
  </si>
  <si>
    <t>Pro FVE, nástěnná montáž, rozpínací a spínací spoušť, s aretací, IP65, plast, ČSN-EN 54-11</t>
  </si>
  <si>
    <t>Množství</t>
  </si>
  <si>
    <t>Datová UTP Cat.7E</t>
  </si>
  <si>
    <t>Datová UTP Cat.6E</t>
  </si>
  <si>
    <t>CYKY 3x1,5 mm2</t>
  </si>
  <si>
    <t>YSLY 5x10 mm2</t>
  </si>
  <si>
    <t>YSLY 5x16 mm2</t>
  </si>
  <si>
    <t>Kabelový žlab</t>
  </si>
  <si>
    <t>Plný plechový 150x100</t>
  </si>
  <si>
    <t>Plný plechový 100x100</t>
  </si>
  <si>
    <t>Kabelová chránička</t>
  </si>
  <si>
    <t>M6 Spojovací sada</t>
  </si>
  <si>
    <t>Spojovací sada</t>
  </si>
  <si>
    <t>Spojka žlabu univerzální</t>
  </si>
  <si>
    <t>Spojka žlabu</t>
  </si>
  <si>
    <t>Vrut TEX 3,9×9,5 pro fixaci vík</t>
  </si>
  <si>
    <t>Vrut</t>
  </si>
  <si>
    <t>Svorka zemnicí</t>
  </si>
  <si>
    <t>Pro ochranné pospojení, vodič do 6 mm2</t>
  </si>
  <si>
    <t>Víko žlabu</t>
  </si>
  <si>
    <t>100 mm plné</t>
  </si>
  <si>
    <t>150 mm plné</t>
  </si>
  <si>
    <t>Plný plechový 100x60</t>
  </si>
  <si>
    <t>Víko kolena žlabu klesajícího 150 mm</t>
  </si>
  <si>
    <t>Nosníky</t>
  </si>
  <si>
    <t>C-nosník 200</t>
  </si>
  <si>
    <t>Držák nástěnný 100 mm</t>
  </si>
  <si>
    <t>Ochranný lem žlabu</t>
  </si>
  <si>
    <t>Guma</t>
  </si>
  <si>
    <t>Držák</t>
  </si>
  <si>
    <t>Na povrch, UV odolná 25 mm</t>
  </si>
  <si>
    <t>Kabelová chránička, husí krk</t>
  </si>
  <si>
    <t>do zdí, bílá 20 mm</t>
  </si>
  <si>
    <t>02 - Stavební úpravy</t>
  </si>
  <si>
    <t>Pórobetonové tvárnice 125×599×249</t>
  </si>
  <si>
    <t xml:space="preserve">Výmalba </t>
  </si>
  <si>
    <t>Zdící malta na pórobetonové tvárnice 20 Kg</t>
  </si>
  <si>
    <t>Malta</t>
  </si>
  <si>
    <t>Tvárnice</t>
  </si>
  <si>
    <t xml:space="preserve">Vyklizení místnosti a úklid místnosti, přesun a recyklace odpadu </t>
  </si>
  <si>
    <t>Spojka zdiva</t>
  </si>
  <si>
    <t>Nerez 30×300 mm</t>
  </si>
  <si>
    <t>03 - Vedlejší rozpočtové náklady</t>
  </si>
  <si>
    <t>Revize FVE</t>
  </si>
  <si>
    <t>Funkční zkoušky</t>
  </si>
  <si>
    <t>Dokumentace</t>
  </si>
  <si>
    <t>Nová výchozí revize</t>
  </si>
  <si>
    <t>Skutečného provedení stavby</t>
  </si>
  <si>
    <t>Odborný posudek</t>
  </si>
  <si>
    <t>Pro zpracování dotace pro VÝZVA MODF – RES+ Č. 1/2024</t>
  </si>
  <si>
    <t>Ověření funkce celku, nastavení ochran</t>
  </si>
  <si>
    <t>B6A/1 10kA</t>
  </si>
  <si>
    <t>Demontáž dveří a futer</t>
  </si>
  <si>
    <t>Protipořární ucpávka</t>
  </si>
  <si>
    <t>Úklid</t>
  </si>
  <si>
    <t xml:space="preserve">Očištění stěny </t>
  </si>
  <si>
    <t>Omítka na štěnu</t>
  </si>
  <si>
    <t xml:space="preserve">Úklid </t>
  </si>
  <si>
    <t>Závěrečný po instalaci</t>
  </si>
  <si>
    <t xml:space="preserve">Pronájem montážní plošiny </t>
  </si>
  <si>
    <t>cca 3 týdny, popř. montážního výtahu do cca 10 m</t>
  </si>
  <si>
    <t xml:space="preserve">Hasící přístroj </t>
  </si>
  <si>
    <t>Práškový P6Te</t>
  </si>
  <si>
    <t>Svorkovnice hlavní ochranného pospojení, montáž na omítku, IP40, připojení vodičů do 35 mm2</t>
  </si>
  <si>
    <t>Opuková stěna</t>
  </si>
  <si>
    <t>Sanační omítka na pórobetonovou stěnu, 25 Kg</t>
  </si>
  <si>
    <t>Interiérová malířská barva na sanační omítku, vodou ředitelná, 25 kg</t>
  </si>
  <si>
    <t>Začištění futer</t>
  </si>
  <si>
    <t>MJ</t>
  </si>
  <si>
    <t>ks</t>
  </si>
  <si>
    <t>m</t>
  </si>
  <si>
    <t>Vedlejší rozpočtové náklady</t>
  </si>
  <si>
    <t>Cena celkem</t>
  </si>
  <si>
    <t>Atyp 80/193 cm, s požární odolností  EI 30 / EW 45 DP1, zámek, včetně futer, klika/klika, 3 klíče, barva bílá, včetně montáže</t>
  </si>
  <si>
    <t>- STC Rated Power [W] 550
- Open Circuit Voltage - Voc [V] 49.9
- Short Circuit Current - Isc [A] 14
- Maximum Power Voltage - Vmp [V] 41.96
- Maximum Power Current - Imp [A] 13.11
- Temperature Coefficient - Voc [V/°C] -0.145
- Temperature Coefficient - Isc [mA/°C] 7.55
- 2279x1134x35mm (rozměr použitý v tomto projektu)</t>
  </si>
  <si>
    <t>Montáž/MJ</t>
  </si>
  <si>
    <t>Montáž celkem</t>
  </si>
  <si>
    <t>Cena/MJ</t>
  </si>
  <si>
    <t>LED svítidlo</t>
  </si>
  <si>
    <t>Zásuvka 230 VAC</t>
  </si>
  <si>
    <t>Přisazena, dvojnásobná, 230 VAC, 16A, IP44, bílá</t>
  </si>
  <si>
    <t>Přisazené, 230 VAC, 20W, IP44</t>
  </si>
  <si>
    <t>Průraz kabelový</t>
  </si>
  <si>
    <t>Nátěr topné soustavy</t>
  </si>
  <si>
    <t>Hydroizolacní pás</t>
  </si>
  <si>
    <t>Cema celkem</t>
  </si>
  <si>
    <t>Montážní pěna</t>
  </si>
  <si>
    <t xml:space="preserve">Nízkoexpanzní, 750 ml </t>
  </si>
  <si>
    <t>Stavební lepidlo</t>
  </si>
  <si>
    <t>Na interiérovou stěnu, pytel 25 Kg</t>
  </si>
  <si>
    <t>Výztužná tkanina</t>
  </si>
  <si>
    <t>Perlinka na pórobeton. Tvárnice, sklovláknitá, role 50x1 m</t>
  </si>
  <si>
    <t>Pro skupinu vodičů o průžeru do 35 mm2</t>
  </si>
  <si>
    <t>Revize hromosvodu</t>
  </si>
  <si>
    <t>Revize hromosvodu po opravách</t>
  </si>
  <si>
    <t>Sekce</t>
  </si>
  <si>
    <t>Materiál celkem (bez DPH)</t>
  </si>
  <si>
    <t>Materiál celkem (s DPH 21%)</t>
  </si>
  <si>
    <t>Práce celkem (bez DPH)</t>
  </si>
  <si>
    <t>Práce celkem (s DPH 21%)</t>
  </si>
  <si>
    <t>Vypínač</t>
  </si>
  <si>
    <t>Přisazený, jednopólový, 230 VAC, 10A, IP44, bílá</t>
  </si>
  <si>
    <t>Hydroizolační asfaltový pás, role (7,5m2)</t>
  </si>
  <si>
    <t>Penetrační nátěr</t>
  </si>
  <si>
    <t>Asfaltovy, pod hydroizolační pás</t>
  </si>
  <si>
    <t>Výkaz výměr</t>
  </si>
  <si>
    <t>Uchazeč:</t>
  </si>
  <si>
    <t>Router, AP, STA, LTE, Wi-Fi, 2,4GHz b/g/n, 2/3/4G, 150Mb/s, dual SIM, pasivní PoE, IP30, SIM kartu dodá objednatel</t>
  </si>
  <si>
    <t>Bezpečnostní značky a tabulky</t>
  </si>
  <si>
    <t>Bezpečnostní značení dle projektové dokumentace</t>
  </si>
  <si>
    <t>Technický list PV</t>
  </si>
  <si>
    <t>Technický list PV, viz PBŘ</t>
  </si>
  <si>
    <t>Celkem (s DPH 21%)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</si>
</sst>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0" fillId="2" borderId="0" xfId="0" applyFill="1" applyAlignment="1">
      <alignment horizontal="center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6" xfId="0" applyBorder="1"/>
    <xf numFmtId="49" fontId="0" fillId="0" borderId="4" xfId="0" applyNumberFormat="1" applyBorder="1" applyAlignment="1">
      <alignment wrapText="1"/>
    </xf>
    <xf numFmtId="0" fontId="0" fillId="0" borderId="4" xfId="0" applyBorder="1" applyAlignment="1">
      <alignment horizontal="left" wrapText="1"/>
    </xf>
    <xf numFmtId="0" fontId="0" fillId="0" borderId="9" xfId="0" applyBorder="1"/>
    <xf numFmtId="0" fontId="0" fillId="2" borderId="7" xfId="0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6" xfId="0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16" xfId="0" applyBorder="1"/>
    <xf numFmtId="0" fontId="0" fillId="0" borderId="7" xfId="0" applyBorder="1" applyAlignment="1">
      <alignment wrapText="1"/>
    </xf>
    <xf numFmtId="0" fontId="0" fillId="0" borderId="4" xfId="0" applyBorder="1" applyAlignment="1">
      <alignment horizontal="center"/>
    </xf>
    <xf numFmtId="0" fontId="0" fillId="3" borderId="4" xfId="0" applyFill="1" applyBorder="1"/>
    <xf numFmtId="164" fontId="0" fillId="0" borderId="4" xfId="0" applyNumberFormat="1" applyBorder="1"/>
    <xf numFmtId="0" fontId="8" fillId="0" borderId="10" xfId="0" applyFont="1" applyBorder="1" applyAlignment="1">
      <alignment horizontal="left"/>
    </xf>
    <xf numFmtId="0" fontId="8" fillId="0" borderId="6" xfId="0" applyFont="1" applyBorder="1"/>
    <xf numFmtId="0" fontId="9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3" fillId="0" borderId="22" xfId="0" applyFont="1" applyBorder="1"/>
    <xf numFmtId="0" fontId="3" fillId="2" borderId="0" xfId="0" applyFont="1" applyFill="1" applyAlignment="1">
      <alignment horizontal="center"/>
    </xf>
    <xf numFmtId="0" fontId="3" fillId="0" borderId="23" xfId="0" applyFont="1" applyBorder="1"/>
    <xf numFmtId="0" fontId="3" fillId="2" borderId="2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16" xfId="0" applyFont="1" applyBorder="1" applyAlignment="1">
      <alignment horizontal="left" vertical="center"/>
    </xf>
    <xf numFmtId="0" fontId="10" fillId="0" borderId="11" xfId="0" applyFont="1" applyBorder="1"/>
    <xf numFmtId="0" fontId="0" fillId="0" borderId="6" xfId="0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164" fontId="0" fillId="0" borderId="4" xfId="0" applyNumberFormat="1" applyBorder="1" applyAlignment="1">
      <alignment vertical="center"/>
    </xf>
    <xf numFmtId="0" fontId="0" fillId="0" borderId="0" xfId="0" applyAlignment="1">
      <alignment vertical="center"/>
    </xf>
    <xf numFmtId="164" fontId="3" fillId="2" borderId="4" xfId="0" applyNumberFormat="1" applyFont="1" applyFill="1" applyBorder="1" applyAlignment="1">
      <alignment horizontal="center"/>
    </xf>
    <xf numFmtId="164" fontId="3" fillId="2" borderId="21" xfId="0" applyNumberFormat="1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4" fontId="3" fillId="2" borderId="25" xfId="0" applyNumberFormat="1" applyFont="1" applyFill="1" applyBorder="1" applyAlignment="1">
      <alignment horizontal="center"/>
    </xf>
    <xf numFmtId="164" fontId="3" fillId="2" borderId="26" xfId="0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64" fontId="9" fillId="0" borderId="27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24" xfId="0" applyNumberFormat="1" applyFont="1" applyBorder="1" applyAlignment="1">
      <alignment horizontal="center" vertical="center" wrapText="1"/>
    </xf>
    <xf numFmtId="164" fontId="9" fillId="0" borderId="29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9" fillId="0" borderId="16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7" fillId="0" borderId="4" xfId="0" applyFont="1" applyBorder="1" applyAlignment="1">
      <alignment horizontal="center"/>
    </xf>
    <xf numFmtId="0" fontId="6" fillId="0" borderId="13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2" borderId="7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4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17DBC-50F3-4DB2-9D5F-E8840FAE742B}">
  <dimension ref="A1:I163"/>
  <sheetViews>
    <sheetView showGridLines="0" tabSelected="1" view="pageBreakPreview" topLeftCell="A130" zoomScaleNormal="100" zoomScaleSheetLayoutView="100" workbookViewId="0">
      <selection activeCell="B32" sqref="B32"/>
    </sheetView>
  </sheetViews>
  <sheetFormatPr defaultRowHeight="15" x14ac:dyDescent="0.25"/>
  <cols>
    <col min="1" max="1" width="32.7109375" customWidth="1"/>
    <col min="2" max="2" width="90.7109375" customWidth="1"/>
    <col min="3" max="3" width="12.7109375" style="2" customWidth="1"/>
    <col min="4" max="4" width="14.42578125" customWidth="1"/>
    <col min="5" max="5" width="17.85546875" customWidth="1"/>
    <col min="6" max="6" width="18.28515625" customWidth="1"/>
    <col min="7" max="7" width="17.7109375" customWidth="1"/>
    <col min="8" max="9" width="16.140625" customWidth="1"/>
    <col min="10" max="10" width="5.28515625" customWidth="1"/>
  </cols>
  <sheetData>
    <row r="1" spans="1:9" ht="32.25" thickBot="1" x14ac:dyDescent="0.3">
      <c r="A1" s="60" t="s">
        <v>204</v>
      </c>
      <c r="B1" s="61"/>
      <c r="C1" s="61"/>
      <c r="D1" s="61"/>
      <c r="E1" s="61"/>
      <c r="F1" s="61"/>
      <c r="G1" s="61"/>
      <c r="H1" s="61"/>
      <c r="I1" s="62"/>
    </row>
    <row r="2" spans="1:9" ht="19.5" customHeight="1" x14ac:dyDescent="0.25">
      <c r="A2" s="30" t="s">
        <v>205</v>
      </c>
      <c r="B2" s="72"/>
      <c r="C2" s="73"/>
      <c r="D2" s="73"/>
      <c r="E2" s="73"/>
      <c r="F2" s="73"/>
      <c r="G2" s="73"/>
      <c r="H2" s="73"/>
      <c r="I2" s="74"/>
    </row>
    <row r="3" spans="1:9" ht="21" x14ac:dyDescent="0.35">
      <c r="A3" s="31" t="s">
        <v>0</v>
      </c>
      <c r="B3" s="63" t="s">
        <v>4</v>
      </c>
      <c r="C3" s="64"/>
      <c r="D3" s="64"/>
      <c r="E3" s="64"/>
      <c r="F3" s="64"/>
      <c r="G3" s="64"/>
      <c r="H3" s="64"/>
      <c r="I3" s="64"/>
    </row>
    <row r="4" spans="1:9" ht="23.25" x14ac:dyDescent="0.35">
      <c r="A4" s="65" t="s">
        <v>85</v>
      </c>
      <c r="B4" s="66"/>
      <c r="C4" s="66"/>
      <c r="D4" s="66"/>
      <c r="E4" s="66"/>
      <c r="F4" s="66"/>
      <c r="G4" s="66"/>
      <c r="H4" s="66"/>
      <c r="I4" s="67"/>
    </row>
    <row r="5" spans="1:9" s="1" customFormat="1" ht="15.75" x14ac:dyDescent="0.25">
      <c r="A5" s="68" t="s">
        <v>47</v>
      </c>
      <c r="B5" s="69"/>
      <c r="C5" s="69"/>
      <c r="D5" s="69"/>
      <c r="E5" s="69"/>
      <c r="F5" s="69"/>
      <c r="G5" s="69"/>
      <c r="H5" s="69"/>
      <c r="I5" s="70"/>
    </row>
    <row r="6" spans="1:9" x14ac:dyDescent="0.25">
      <c r="A6" s="58" t="s">
        <v>1</v>
      </c>
      <c r="B6" s="58" t="s">
        <v>2</v>
      </c>
      <c r="C6" s="59" t="s">
        <v>3</v>
      </c>
      <c r="D6" s="75" t="s">
        <v>167</v>
      </c>
      <c r="E6" s="75" t="s">
        <v>176</v>
      </c>
      <c r="F6" s="75" t="s">
        <v>171</v>
      </c>
      <c r="G6" s="75" t="s">
        <v>174</v>
      </c>
      <c r="H6" s="75" t="s">
        <v>175</v>
      </c>
      <c r="I6" s="75" t="s">
        <v>184</v>
      </c>
    </row>
    <row r="7" spans="1:9" s="1" customFormat="1" x14ac:dyDescent="0.25">
      <c r="A7" s="58"/>
      <c r="B7" s="58"/>
      <c r="C7" s="59"/>
      <c r="D7" s="75"/>
      <c r="E7" s="75"/>
      <c r="F7" s="75"/>
      <c r="G7" s="75"/>
      <c r="H7" s="75"/>
      <c r="I7" s="75"/>
    </row>
    <row r="8" spans="1:9" ht="30" x14ac:dyDescent="0.25">
      <c r="A8" s="15" t="s">
        <v>48</v>
      </c>
      <c r="B8" s="16" t="s">
        <v>49</v>
      </c>
      <c r="C8" s="11">
        <v>1</v>
      </c>
      <c r="D8" s="17" t="s">
        <v>168</v>
      </c>
      <c r="E8" s="18"/>
      <c r="F8" s="19">
        <f>SUM(C8*E8)</f>
        <v>0</v>
      </c>
      <c r="G8" s="18"/>
      <c r="H8" s="19">
        <f>SUM(C8*G8)</f>
        <v>0</v>
      </c>
      <c r="I8" s="19">
        <f>SUM(F8+H8)</f>
        <v>0</v>
      </c>
    </row>
    <row r="9" spans="1:9" x14ac:dyDescent="0.25">
      <c r="A9" s="7" t="s">
        <v>52</v>
      </c>
      <c r="B9" s="4" t="s">
        <v>53</v>
      </c>
      <c r="C9" s="5">
        <v>3</v>
      </c>
      <c r="D9" s="17" t="s">
        <v>168</v>
      </c>
      <c r="E9" s="18"/>
      <c r="F9" s="19">
        <f t="shared" ref="F9:F11" si="0">SUM(C9*E9)</f>
        <v>0</v>
      </c>
      <c r="G9" s="18"/>
      <c r="H9" s="19">
        <f t="shared" ref="H9:H10" si="1">SUM(C9*G9)</f>
        <v>0</v>
      </c>
      <c r="I9" s="19">
        <f t="shared" ref="I9:I11" si="2">SUM(F9+H9)</f>
        <v>0</v>
      </c>
    </row>
    <row r="10" spans="1:9" x14ac:dyDescent="0.25">
      <c r="A10" s="7" t="s">
        <v>9</v>
      </c>
      <c r="B10" s="4" t="s">
        <v>150</v>
      </c>
      <c r="C10" s="5">
        <v>1</v>
      </c>
      <c r="D10" s="17" t="s">
        <v>168</v>
      </c>
      <c r="E10" s="18"/>
      <c r="F10" s="19">
        <f t="shared" si="0"/>
        <v>0</v>
      </c>
      <c r="G10" s="18"/>
      <c r="H10" s="19">
        <f t="shared" si="1"/>
        <v>0</v>
      </c>
      <c r="I10" s="19">
        <f t="shared" si="2"/>
        <v>0</v>
      </c>
    </row>
    <row r="11" spans="1:9" ht="30" x14ac:dyDescent="0.25">
      <c r="A11" s="7" t="s">
        <v>50</v>
      </c>
      <c r="B11" s="4" t="s">
        <v>51</v>
      </c>
      <c r="C11" s="5">
        <v>1</v>
      </c>
      <c r="D11" s="17" t="s">
        <v>168</v>
      </c>
      <c r="E11" s="18"/>
      <c r="F11" s="19">
        <f t="shared" si="0"/>
        <v>0</v>
      </c>
      <c r="G11" s="18"/>
      <c r="H11" s="19">
        <f>SUM(C11*G11)</f>
        <v>0</v>
      </c>
      <c r="I11" s="19">
        <f t="shared" si="2"/>
        <v>0</v>
      </c>
    </row>
    <row r="12" spans="1:9" ht="14.45" customHeight="1" x14ac:dyDescent="0.25">
      <c r="B12" s="6"/>
    </row>
    <row r="13" spans="1:9" s="1" customFormat="1" ht="15.75" x14ac:dyDescent="0.25">
      <c r="A13" s="71" t="s">
        <v>5</v>
      </c>
      <c r="B13" s="71"/>
      <c r="C13" s="71"/>
      <c r="D13" s="71"/>
      <c r="E13" s="71"/>
      <c r="F13" s="71"/>
      <c r="G13" s="71"/>
      <c r="H13" s="71"/>
      <c r="I13" s="71"/>
    </row>
    <row r="14" spans="1:9" x14ac:dyDescent="0.25">
      <c r="A14" s="58" t="s">
        <v>1</v>
      </c>
      <c r="B14" s="58" t="s">
        <v>2</v>
      </c>
      <c r="C14" s="59" t="s">
        <v>3</v>
      </c>
      <c r="D14" s="75" t="s">
        <v>167</v>
      </c>
      <c r="E14" s="75" t="s">
        <v>176</v>
      </c>
      <c r="F14" s="75" t="s">
        <v>171</v>
      </c>
      <c r="G14" s="75" t="s">
        <v>174</v>
      </c>
      <c r="H14" s="75" t="s">
        <v>175</v>
      </c>
      <c r="I14" s="75" t="s">
        <v>184</v>
      </c>
    </row>
    <row r="15" spans="1:9" s="1" customFormat="1" x14ac:dyDescent="0.25">
      <c r="A15" s="58"/>
      <c r="B15" s="58"/>
      <c r="C15" s="59"/>
      <c r="D15" s="75"/>
      <c r="E15" s="75"/>
      <c r="F15" s="75"/>
      <c r="G15" s="75"/>
      <c r="H15" s="75"/>
      <c r="I15" s="75"/>
    </row>
    <row r="16" spans="1:9" x14ac:dyDescent="0.25">
      <c r="A16" s="15" t="s">
        <v>6</v>
      </c>
      <c r="B16" s="16" t="s">
        <v>8</v>
      </c>
      <c r="C16" s="11">
        <v>1</v>
      </c>
      <c r="D16" s="17" t="s">
        <v>168</v>
      </c>
      <c r="E16" s="18"/>
      <c r="F16" s="19">
        <f t="shared" ref="F16:F32" si="3">SUM(C16*E16)</f>
        <v>0</v>
      </c>
      <c r="G16" s="18"/>
      <c r="H16" s="19">
        <f t="shared" ref="H16:H32" si="4">SUM(C16*G16)</f>
        <v>0</v>
      </c>
      <c r="I16" s="19">
        <f t="shared" ref="I16:I32" si="5">SUM(F16+H16)</f>
        <v>0</v>
      </c>
    </row>
    <row r="17" spans="1:9" x14ac:dyDescent="0.25">
      <c r="A17" s="7" t="s">
        <v>28</v>
      </c>
      <c r="B17" s="4" t="s">
        <v>29</v>
      </c>
      <c r="C17" s="5">
        <v>1</v>
      </c>
      <c r="D17" s="17" t="s">
        <v>168</v>
      </c>
      <c r="E17" s="18"/>
      <c r="F17" s="19">
        <f t="shared" si="3"/>
        <v>0</v>
      </c>
      <c r="G17" s="18"/>
      <c r="H17" s="19">
        <f t="shared" si="4"/>
        <v>0</v>
      </c>
      <c r="I17" s="19">
        <f t="shared" si="5"/>
        <v>0</v>
      </c>
    </row>
    <row r="18" spans="1:9" ht="14.45" customHeight="1" x14ac:dyDescent="0.25">
      <c r="A18" s="7" t="s">
        <v>9</v>
      </c>
      <c r="B18" s="4" t="s">
        <v>10</v>
      </c>
      <c r="C18" s="5">
        <v>4</v>
      </c>
      <c r="D18" s="17" t="s">
        <v>168</v>
      </c>
      <c r="E18" s="18"/>
      <c r="F18" s="19">
        <f t="shared" si="3"/>
        <v>0</v>
      </c>
      <c r="G18" s="18"/>
      <c r="H18" s="19">
        <f t="shared" si="4"/>
        <v>0</v>
      </c>
      <c r="I18" s="19">
        <f t="shared" si="5"/>
        <v>0</v>
      </c>
    </row>
    <row r="19" spans="1:9" ht="14.45" customHeight="1" x14ac:dyDescent="0.25">
      <c r="A19" s="7" t="s">
        <v>9</v>
      </c>
      <c r="B19" s="4" t="s">
        <v>11</v>
      </c>
      <c r="C19" s="5">
        <v>1</v>
      </c>
      <c r="D19" s="17" t="s">
        <v>168</v>
      </c>
      <c r="E19" s="18"/>
      <c r="F19" s="19">
        <f t="shared" si="3"/>
        <v>0</v>
      </c>
      <c r="G19" s="18"/>
      <c r="H19" s="19">
        <f t="shared" si="4"/>
        <v>0</v>
      </c>
      <c r="I19" s="19">
        <f t="shared" si="5"/>
        <v>0</v>
      </c>
    </row>
    <row r="20" spans="1:9" ht="14.45" customHeight="1" x14ac:dyDescent="0.25">
      <c r="A20" s="7" t="s">
        <v>12</v>
      </c>
      <c r="B20" s="4" t="s">
        <v>13</v>
      </c>
      <c r="C20" s="5">
        <v>1</v>
      </c>
      <c r="D20" s="17" t="s">
        <v>168</v>
      </c>
      <c r="E20" s="18"/>
      <c r="F20" s="19">
        <f t="shared" si="3"/>
        <v>0</v>
      </c>
      <c r="G20" s="18"/>
      <c r="H20" s="19">
        <f t="shared" si="4"/>
        <v>0</v>
      </c>
      <c r="I20" s="19">
        <f t="shared" si="5"/>
        <v>0</v>
      </c>
    </row>
    <row r="21" spans="1:9" ht="14.45" customHeight="1" x14ac:dyDescent="0.25">
      <c r="A21" s="7" t="s">
        <v>12</v>
      </c>
      <c r="B21" s="4" t="s">
        <v>14</v>
      </c>
      <c r="C21" s="5">
        <v>1</v>
      </c>
      <c r="D21" s="17" t="s">
        <v>168</v>
      </c>
      <c r="E21" s="18"/>
      <c r="F21" s="19">
        <f t="shared" si="3"/>
        <v>0</v>
      </c>
      <c r="G21" s="18"/>
      <c r="H21" s="19">
        <f t="shared" si="4"/>
        <v>0</v>
      </c>
      <c r="I21" s="19">
        <f t="shared" si="5"/>
        <v>0</v>
      </c>
    </row>
    <row r="22" spans="1:9" ht="14.45" customHeight="1" x14ac:dyDescent="0.25">
      <c r="A22" s="7" t="s">
        <v>15</v>
      </c>
      <c r="B22" s="4" t="s">
        <v>17</v>
      </c>
      <c r="C22" s="5">
        <v>2</v>
      </c>
      <c r="D22" s="17" t="s">
        <v>168</v>
      </c>
      <c r="E22" s="18"/>
      <c r="F22" s="19">
        <f t="shared" si="3"/>
        <v>0</v>
      </c>
      <c r="G22" s="18"/>
      <c r="H22" s="19">
        <f t="shared" si="4"/>
        <v>0</v>
      </c>
      <c r="I22" s="19">
        <f t="shared" si="5"/>
        <v>0</v>
      </c>
    </row>
    <row r="23" spans="1:9" ht="14.45" customHeight="1" x14ac:dyDescent="0.25">
      <c r="A23" s="7" t="s">
        <v>15</v>
      </c>
      <c r="B23" s="4" t="s">
        <v>18</v>
      </c>
      <c r="C23" s="5">
        <v>1</v>
      </c>
      <c r="D23" s="17" t="s">
        <v>168</v>
      </c>
      <c r="E23" s="18"/>
      <c r="F23" s="19">
        <f t="shared" si="3"/>
        <v>0</v>
      </c>
      <c r="G23" s="18"/>
      <c r="H23" s="19">
        <f t="shared" si="4"/>
        <v>0</v>
      </c>
      <c r="I23" s="19">
        <f t="shared" si="5"/>
        <v>0</v>
      </c>
    </row>
    <row r="24" spans="1:9" ht="14.45" customHeight="1" x14ac:dyDescent="0.25">
      <c r="A24" s="7" t="s">
        <v>16</v>
      </c>
      <c r="B24" s="3" t="s">
        <v>31</v>
      </c>
      <c r="C24" s="5">
        <v>1</v>
      </c>
      <c r="D24" s="17" t="s">
        <v>168</v>
      </c>
      <c r="E24" s="18"/>
      <c r="F24" s="19">
        <f t="shared" si="3"/>
        <v>0</v>
      </c>
      <c r="G24" s="18"/>
      <c r="H24" s="19">
        <f t="shared" si="4"/>
        <v>0</v>
      </c>
      <c r="I24" s="19">
        <f t="shared" si="5"/>
        <v>0</v>
      </c>
    </row>
    <row r="25" spans="1:9" ht="14.45" customHeight="1" x14ac:dyDescent="0.25">
      <c r="A25" s="7" t="s">
        <v>19</v>
      </c>
      <c r="B25" s="3" t="s">
        <v>32</v>
      </c>
      <c r="C25" s="5">
        <v>1</v>
      </c>
      <c r="D25" s="17" t="s">
        <v>168</v>
      </c>
      <c r="E25" s="18"/>
      <c r="F25" s="19">
        <f t="shared" si="3"/>
        <v>0</v>
      </c>
      <c r="G25" s="18"/>
      <c r="H25" s="19">
        <f t="shared" si="4"/>
        <v>0</v>
      </c>
      <c r="I25" s="19">
        <f t="shared" si="5"/>
        <v>0</v>
      </c>
    </row>
    <row r="26" spans="1:9" ht="14.45" customHeight="1" x14ac:dyDescent="0.25">
      <c r="A26" s="7" t="s">
        <v>20</v>
      </c>
      <c r="B26" s="3" t="s">
        <v>21</v>
      </c>
      <c r="C26" s="5">
        <v>1</v>
      </c>
      <c r="D26" s="17" t="s">
        <v>168</v>
      </c>
      <c r="E26" s="18"/>
      <c r="F26" s="19">
        <f t="shared" si="3"/>
        <v>0</v>
      </c>
      <c r="G26" s="18"/>
      <c r="H26" s="19">
        <f t="shared" si="4"/>
        <v>0</v>
      </c>
      <c r="I26" s="19">
        <f t="shared" si="5"/>
        <v>0</v>
      </c>
    </row>
    <row r="27" spans="1:9" ht="14.45" customHeight="1" x14ac:dyDescent="0.25">
      <c r="A27" s="7" t="s">
        <v>22</v>
      </c>
      <c r="B27" s="3" t="s">
        <v>33</v>
      </c>
      <c r="C27" s="5">
        <v>2</v>
      </c>
      <c r="D27" s="17" t="s">
        <v>168</v>
      </c>
      <c r="E27" s="18"/>
      <c r="F27" s="19">
        <f t="shared" si="3"/>
        <v>0</v>
      </c>
      <c r="G27" s="18"/>
      <c r="H27" s="19">
        <f t="shared" si="4"/>
        <v>0</v>
      </c>
      <c r="I27" s="19">
        <f t="shared" si="5"/>
        <v>0</v>
      </c>
    </row>
    <row r="28" spans="1:9" ht="14.45" customHeight="1" x14ac:dyDescent="0.25">
      <c r="A28" s="7" t="s">
        <v>23</v>
      </c>
      <c r="B28" s="3" t="s">
        <v>34</v>
      </c>
      <c r="C28" s="5">
        <v>2</v>
      </c>
      <c r="D28" s="17" t="s">
        <v>168</v>
      </c>
      <c r="E28" s="18"/>
      <c r="F28" s="19">
        <f t="shared" si="3"/>
        <v>0</v>
      </c>
      <c r="G28" s="18"/>
      <c r="H28" s="19">
        <f t="shared" si="4"/>
        <v>0</v>
      </c>
      <c r="I28" s="19">
        <f t="shared" si="5"/>
        <v>0</v>
      </c>
    </row>
    <row r="29" spans="1:9" ht="14.45" customHeight="1" x14ac:dyDescent="0.25">
      <c r="A29" s="7" t="s">
        <v>24</v>
      </c>
      <c r="B29" s="3" t="s">
        <v>35</v>
      </c>
      <c r="C29" s="5">
        <v>1</v>
      </c>
      <c r="D29" s="17" t="s">
        <v>168</v>
      </c>
      <c r="E29" s="18"/>
      <c r="F29" s="19">
        <f t="shared" si="3"/>
        <v>0</v>
      </c>
      <c r="G29" s="18"/>
      <c r="H29" s="19">
        <f t="shared" si="4"/>
        <v>0</v>
      </c>
      <c r="I29" s="19">
        <f t="shared" si="5"/>
        <v>0</v>
      </c>
    </row>
    <row r="30" spans="1:9" ht="14.45" customHeight="1" x14ac:dyDescent="0.25">
      <c r="A30" s="7" t="s">
        <v>27</v>
      </c>
      <c r="B30" s="3" t="s">
        <v>36</v>
      </c>
      <c r="C30" s="5">
        <v>1</v>
      </c>
      <c r="D30" s="17" t="s">
        <v>168</v>
      </c>
      <c r="E30" s="18"/>
      <c r="F30" s="19">
        <f t="shared" si="3"/>
        <v>0</v>
      </c>
      <c r="G30" s="18"/>
      <c r="H30" s="19">
        <f t="shared" si="4"/>
        <v>0</v>
      </c>
      <c r="I30" s="19">
        <f t="shared" si="5"/>
        <v>0</v>
      </c>
    </row>
    <row r="31" spans="1:9" ht="14.45" customHeight="1" x14ac:dyDescent="0.25">
      <c r="A31" s="7" t="s">
        <v>25</v>
      </c>
      <c r="B31" s="3" t="s">
        <v>30</v>
      </c>
      <c r="C31" s="5">
        <v>1</v>
      </c>
      <c r="D31" s="17" t="s">
        <v>168</v>
      </c>
      <c r="E31" s="18"/>
      <c r="F31" s="19">
        <f t="shared" si="3"/>
        <v>0</v>
      </c>
      <c r="G31" s="18"/>
      <c r="H31" s="19">
        <f t="shared" si="4"/>
        <v>0</v>
      </c>
      <c r="I31" s="19">
        <f t="shared" si="5"/>
        <v>0</v>
      </c>
    </row>
    <row r="32" spans="1:9" s="37" customFormat="1" ht="28.5" customHeight="1" x14ac:dyDescent="0.25">
      <c r="A32" s="32" t="s">
        <v>26</v>
      </c>
      <c r="B32" s="89" t="s">
        <v>206</v>
      </c>
      <c r="C32" s="33">
        <v>1</v>
      </c>
      <c r="D32" s="34" t="s">
        <v>168</v>
      </c>
      <c r="E32" s="35"/>
      <c r="F32" s="36">
        <f t="shared" si="3"/>
        <v>0</v>
      </c>
      <c r="G32" s="35"/>
      <c r="H32" s="36">
        <f t="shared" si="4"/>
        <v>0</v>
      </c>
      <c r="I32" s="36">
        <f t="shared" si="5"/>
        <v>0</v>
      </c>
    </row>
    <row r="33" spans="1:9" ht="14.45" customHeight="1" x14ac:dyDescent="0.25">
      <c r="B33" s="6"/>
    </row>
    <row r="34" spans="1:9" ht="15.75" x14ac:dyDescent="0.25">
      <c r="A34" s="68" t="s">
        <v>7</v>
      </c>
      <c r="B34" s="69"/>
      <c r="C34" s="69"/>
      <c r="D34" s="69"/>
      <c r="E34" s="69"/>
      <c r="F34" s="69"/>
      <c r="G34" s="69"/>
      <c r="H34" s="69"/>
      <c r="I34" s="70"/>
    </row>
    <row r="35" spans="1:9" x14ac:dyDescent="0.25">
      <c r="A35" s="76" t="s">
        <v>1</v>
      </c>
      <c r="B35" s="78" t="s">
        <v>2</v>
      </c>
      <c r="C35" s="79" t="s">
        <v>3</v>
      </c>
      <c r="D35" s="75" t="s">
        <v>167</v>
      </c>
      <c r="E35" s="75" t="s">
        <v>176</v>
      </c>
      <c r="F35" s="75" t="s">
        <v>171</v>
      </c>
      <c r="G35" s="75" t="s">
        <v>174</v>
      </c>
      <c r="H35" s="75" t="s">
        <v>175</v>
      </c>
      <c r="I35" s="75" t="s">
        <v>184</v>
      </c>
    </row>
    <row r="36" spans="1:9" x14ac:dyDescent="0.25">
      <c r="A36" s="77"/>
      <c r="B36" s="80"/>
      <c r="C36" s="81"/>
      <c r="D36" s="75"/>
      <c r="E36" s="75"/>
      <c r="F36" s="75"/>
      <c r="G36" s="75"/>
      <c r="H36" s="75"/>
      <c r="I36" s="75"/>
    </row>
    <row r="37" spans="1:9" x14ac:dyDescent="0.25">
      <c r="A37" s="7" t="s">
        <v>6</v>
      </c>
      <c r="B37" s="4" t="s">
        <v>38</v>
      </c>
      <c r="C37" s="5">
        <v>1</v>
      </c>
      <c r="D37" s="17" t="s">
        <v>168</v>
      </c>
      <c r="E37" s="18"/>
      <c r="F37" s="19">
        <f t="shared" ref="F37" si="6">SUM(C37*E37)</f>
        <v>0</v>
      </c>
      <c r="G37" s="18"/>
      <c r="H37" s="19">
        <f t="shared" ref="H37" si="7">SUM(C37*G37)</f>
        <v>0</v>
      </c>
      <c r="I37" s="19">
        <f t="shared" ref="I37:I40" si="8">SUM(F37+H37)</f>
        <v>0</v>
      </c>
    </row>
    <row r="38" spans="1:9" x14ac:dyDescent="0.25">
      <c r="A38" s="7" t="s">
        <v>23</v>
      </c>
      <c r="B38" s="4" t="s">
        <v>37</v>
      </c>
      <c r="C38" s="5">
        <v>8</v>
      </c>
      <c r="D38" s="17" t="s">
        <v>168</v>
      </c>
      <c r="E38" s="18"/>
      <c r="F38" s="19">
        <f t="shared" ref="F38:F40" si="9">SUM(C38*E38)</f>
        <v>0</v>
      </c>
      <c r="G38" s="18"/>
      <c r="H38" s="19">
        <f t="shared" ref="H38:H40" si="10">SUM(C38*G38)</f>
        <v>0</v>
      </c>
      <c r="I38" s="19">
        <f t="shared" si="8"/>
        <v>0</v>
      </c>
    </row>
    <row r="39" spans="1:9" x14ac:dyDescent="0.25">
      <c r="A39" s="7" t="s">
        <v>28</v>
      </c>
      <c r="B39" s="3" t="s">
        <v>39</v>
      </c>
      <c r="C39" s="5">
        <v>4</v>
      </c>
      <c r="D39" s="17" t="s">
        <v>168</v>
      </c>
      <c r="E39" s="18"/>
      <c r="F39" s="19">
        <f t="shared" si="9"/>
        <v>0</v>
      </c>
      <c r="G39" s="18"/>
      <c r="H39" s="19">
        <f t="shared" si="10"/>
        <v>0</v>
      </c>
      <c r="I39" s="19">
        <f t="shared" si="8"/>
        <v>0</v>
      </c>
    </row>
    <row r="40" spans="1:9" x14ac:dyDescent="0.25">
      <c r="A40" s="7" t="s">
        <v>41</v>
      </c>
      <c r="B40" s="3" t="s">
        <v>40</v>
      </c>
      <c r="C40" s="5">
        <v>4</v>
      </c>
      <c r="D40" s="17" t="s">
        <v>168</v>
      </c>
      <c r="E40" s="18"/>
      <c r="F40" s="19">
        <f t="shared" si="9"/>
        <v>0</v>
      </c>
      <c r="G40" s="18"/>
      <c r="H40" s="19">
        <f t="shared" si="10"/>
        <v>0</v>
      </c>
      <c r="I40" s="19">
        <f t="shared" si="8"/>
        <v>0</v>
      </c>
    </row>
    <row r="42" spans="1:9" ht="15.75" x14ac:dyDescent="0.25">
      <c r="A42" s="71" t="s">
        <v>42</v>
      </c>
      <c r="B42" s="71"/>
      <c r="C42" s="71"/>
      <c r="D42" s="71"/>
      <c r="E42" s="71"/>
      <c r="F42" s="71"/>
      <c r="G42" s="71"/>
      <c r="H42" s="71"/>
      <c r="I42" s="71"/>
    </row>
    <row r="43" spans="1:9" x14ac:dyDescent="0.25">
      <c r="A43" s="76" t="s">
        <v>1</v>
      </c>
      <c r="B43" s="78" t="s">
        <v>2</v>
      </c>
      <c r="C43" s="81" t="s">
        <v>3</v>
      </c>
      <c r="D43" s="82" t="s">
        <v>167</v>
      </c>
      <c r="E43" s="82" t="s">
        <v>176</v>
      </c>
      <c r="F43" s="82" t="s">
        <v>171</v>
      </c>
      <c r="G43" s="82" t="s">
        <v>174</v>
      </c>
      <c r="H43" s="82" t="s">
        <v>175</v>
      </c>
      <c r="I43" s="75" t="s">
        <v>184</v>
      </c>
    </row>
    <row r="44" spans="1:9" x14ac:dyDescent="0.25">
      <c r="A44" s="77"/>
      <c r="B44" s="80"/>
      <c r="C44" s="59"/>
      <c r="D44" s="75"/>
      <c r="E44" s="75"/>
      <c r="F44" s="75"/>
      <c r="G44" s="75"/>
      <c r="H44" s="75"/>
      <c r="I44" s="75"/>
    </row>
    <row r="45" spans="1:9" x14ac:dyDescent="0.25">
      <c r="A45" s="7" t="s">
        <v>6</v>
      </c>
      <c r="B45" s="4" t="s">
        <v>43</v>
      </c>
      <c r="C45" s="5">
        <v>1</v>
      </c>
      <c r="D45" s="17" t="s">
        <v>168</v>
      </c>
      <c r="E45" s="18"/>
      <c r="F45" s="19">
        <f t="shared" ref="F45:F48" si="11">SUM(C45*E45)</f>
        <v>0</v>
      </c>
      <c r="G45" s="18"/>
      <c r="H45" s="19">
        <f t="shared" ref="H45:H48" si="12">SUM(C45*G45)</f>
        <v>0</v>
      </c>
      <c r="I45" s="19">
        <f>SUM(F45+H45)</f>
        <v>0</v>
      </c>
    </row>
    <row r="46" spans="1:9" x14ac:dyDescent="0.25">
      <c r="A46" s="7" t="s">
        <v>23</v>
      </c>
      <c r="B46" s="4" t="s">
        <v>37</v>
      </c>
      <c r="C46" s="5">
        <v>8</v>
      </c>
      <c r="D46" s="17" t="s">
        <v>168</v>
      </c>
      <c r="E46" s="18"/>
      <c r="F46" s="19">
        <f t="shared" si="11"/>
        <v>0</v>
      </c>
      <c r="G46" s="18"/>
      <c r="H46" s="19">
        <f t="shared" si="12"/>
        <v>0</v>
      </c>
      <c r="I46" s="19">
        <f t="shared" ref="I46:I48" si="13">SUM(F46+H46)</f>
        <v>0</v>
      </c>
    </row>
    <row r="47" spans="1:9" x14ac:dyDescent="0.25">
      <c r="A47" s="7" t="s">
        <v>28</v>
      </c>
      <c r="B47" s="3" t="s">
        <v>39</v>
      </c>
      <c r="C47" s="5">
        <v>4</v>
      </c>
      <c r="D47" s="17" t="s">
        <v>168</v>
      </c>
      <c r="E47" s="18"/>
      <c r="F47" s="19">
        <f t="shared" si="11"/>
        <v>0</v>
      </c>
      <c r="G47" s="18"/>
      <c r="H47" s="19">
        <f t="shared" si="12"/>
        <v>0</v>
      </c>
      <c r="I47" s="19">
        <f t="shared" si="13"/>
        <v>0</v>
      </c>
    </row>
    <row r="48" spans="1:9" x14ac:dyDescent="0.25">
      <c r="A48" s="7" t="s">
        <v>41</v>
      </c>
      <c r="B48" s="3" t="s">
        <v>40</v>
      </c>
      <c r="C48" s="5">
        <v>4</v>
      </c>
      <c r="D48" s="17" t="s">
        <v>168</v>
      </c>
      <c r="E48" s="18"/>
      <c r="F48" s="19">
        <f t="shared" si="11"/>
        <v>0</v>
      </c>
      <c r="G48" s="18"/>
      <c r="H48" s="19">
        <f t="shared" si="12"/>
        <v>0</v>
      </c>
      <c r="I48" s="19">
        <f t="shared" si="13"/>
        <v>0</v>
      </c>
    </row>
    <row r="50" spans="1:9" ht="15.75" x14ac:dyDescent="0.25">
      <c r="A50" s="68" t="s">
        <v>44</v>
      </c>
      <c r="B50" s="69"/>
      <c r="C50" s="69"/>
      <c r="D50" s="69"/>
      <c r="E50" s="69"/>
      <c r="F50" s="69"/>
      <c r="G50" s="69"/>
      <c r="H50" s="69"/>
      <c r="I50" s="70"/>
    </row>
    <row r="51" spans="1:9" x14ac:dyDescent="0.25">
      <c r="A51" s="76" t="s">
        <v>1</v>
      </c>
      <c r="B51" s="78" t="s">
        <v>2</v>
      </c>
      <c r="C51" s="79" t="s">
        <v>3</v>
      </c>
      <c r="D51" s="75" t="s">
        <v>167</v>
      </c>
      <c r="E51" s="75" t="s">
        <v>176</v>
      </c>
      <c r="F51" s="75" t="s">
        <v>171</v>
      </c>
      <c r="G51" s="75" t="s">
        <v>174</v>
      </c>
      <c r="H51" s="75" t="s">
        <v>175</v>
      </c>
      <c r="I51" s="75" t="s">
        <v>184</v>
      </c>
    </row>
    <row r="52" spans="1:9" x14ac:dyDescent="0.25">
      <c r="A52" s="77"/>
      <c r="B52" s="80"/>
      <c r="C52" s="81"/>
      <c r="D52" s="75"/>
      <c r="E52" s="75"/>
      <c r="F52" s="75"/>
      <c r="G52" s="75"/>
      <c r="H52" s="75"/>
      <c r="I52" s="75"/>
    </row>
    <row r="53" spans="1:9" ht="165" x14ac:dyDescent="0.25">
      <c r="A53" s="7" t="s">
        <v>95</v>
      </c>
      <c r="B53" s="8" t="s">
        <v>94</v>
      </c>
      <c r="C53" s="5">
        <v>1</v>
      </c>
      <c r="D53" s="17" t="s">
        <v>168</v>
      </c>
      <c r="E53" s="18"/>
      <c r="F53" s="19">
        <f t="shared" ref="F53" si="14">SUM(C53*E53)</f>
        <v>0</v>
      </c>
      <c r="G53" s="18"/>
      <c r="H53" s="19">
        <f t="shared" ref="H53" si="15">SUM(C53*G53)</f>
        <v>0</v>
      </c>
      <c r="I53" s="19">
        <f>SUM(F53+H53)</f>
        <v>0</v>
      </c>
    </row>
    <row r="54" spans="1:9" x14ac:dyDescent="0.25">
      <c r="A54" s="7" t="s">
        <v>160</v>
      </c>
      <c r="B54" s="8" t="s">
        <v>161</v>
      </c>
      <c r="C54" s="5">
        <v>1</v>
      </c>
      <c r="D54" s="17" t="s">
        <v>168</v>
      </c>
      <c r="E54" s="18"/>
      <c r="F54" s="19">
        <f t="shared" ref="F54:F56" si="16">SUM(C54*E54)</f>
        <v>0</v>
      </c>
      <c r="G54" s="18"/>
      <c r="H54" s="19">
        <f t="shared" ref="H54:H56" si="17">SUM(C54*G54)</f>
        <v>0</v>
      </c>
      <c r="I54" s="19">
        <f t="shared" ref="I54:I56" si="18">SUM(F54+H54)</f>
        <v>0</v>
      </c>
    </row>
    <row r="55" spans="1:9" x14ac:dyDescent="0.25">
      <c r="A55" s="7" t="s">
        <v>98</v>
      </c>
      <c r="B55" s="4" t="s">
        <v>99</v>
      </c>
      <c r="C55" s="5">
        <v>1</v>
      </c>
      <c r="D55" s="17" t="s">
        <v>168</v>
      </c>
      <c r="E55" s="18"/>
      <c r="F55" s="19">
        <f t="shared" si="16"/>
        <v>0</v>
      </c>
      <c r="G55" s="18"/>
      <c r="H55" s="19">
        <f t="shared" si="17"/>
        <v>0</v>
      </c>
      <c r="I55" s="19">
        <f t="shared" si="18"/>
        <v>0</v>
      </c>
    </row>
    <row r="56" spans="1:9" x14ac:dyDescent="0.25">
      <c r="A56" s="3" t="s">
        <v>86</v>
      </c>
      <c r="B56" s="4" t="s">
        <v>162</v>
      </c>
      <c r="C56" s="5">
        <v>1</v>
      </c>
      <c r="D56" s="17" t="s">
        <v>168</v>
      </c>
      <c r="E56" s="18"/>
      <c r="F56" s="19">
        <f t="shared" si="16"/>
        <v>0</v>
      </c>
      <c r="G56" s="18"/>
      <c r="H56" s="19">
        <f t="shared" si="17"/>
        <v>0</v>
      </c>
      <c r="I56" s="19">
        <f t="shared" si="18"/>
        <v>0</v>
      </c>
    </row>
    <row r="58" spans="1:9" ht="15.75" x14ac:dyDescent="0.25">
      <c r="A58" s="71" t="s">
        <v>45</v>
      </c>
      <c r="B58" s="71"/>
      <c r="C58" s="71"/>
      <c r="D58" s="71"/>
      <c r="E58" s="71"/>
      <c r="F58" s="71"/>
      <c r="G58" s="71"/>
      <c r="H58" s="71"/>
      <c r="I58" s="71"/>
    </row>
    <row r="59" spans="1:9" x14ac:dyDescent="0.25">
      <c r="A59" s="76" t="s">
        <v>1</v>
      </c>
      <c r="B59" s="78" t="s">
        <v>2</v>
      </c>
      <c r="C59" s="79" t="s">
        <v>100</v>
      </c>
      <c r="D59" s="75" t="s">
        <v>167</v>
      </c>
      <c r="E59" s="75" t="s">
        <v>176</v>
      </c>
      <c r="F59" s="75" t="s">
        <v>171</v>
      </c>
      <c r="G59" s="75" t="s">
        <v>174</v>
      </c>
      <c r="H59" s="75" t="s">
        <v>175</v>
      </c>
      <c r="I59" s="75" t="s">
        <v>184</v>
      </c>
    </row>
    <row r="60" spans="1:9" x14ac:dyDescent="0.25">
      <c r="A60" s="77"/>
      <c r="B60" s="78"/>
      <c r="C60" s="79"/>
      <c r="D60" s="75"/>
      <c r="E60" s="75"/>
      <c r="F60" s="75"/>
      <c r="G60" s="75"/>
      <c r="H60" s="75"/>
      <c r="I60" s="75"/>
    </row>
    <row r="61" spans="1:9" ht="120" x14ac:dyDescent="0.25">
      <c r="A61" s="7" t="s">
        <v>54</v>
      </c>
      <c r="B61" s="8" t="s">
        <v>173</v>
      </c>
      <c r="C61" s="5">
        <v>58</v>
      </c>
      <c r="D61" s="17" t="s">
        <v>168</v>
      </c>
      <c r="E61" s="18"/>
      <c r="F61" s="19">
        <f t="shared" ref="F61:F79" si="19">SUM(C61*E61)</f>
        <v>0</v>
      </c>
      <c r="G61" s="18"/>
      <c r="H61" s="19">
        <f t="shared" ref="H61:H79" si="20">SUM(C61*G61)</f>
        <v>0</v>
      </c>
      <c r="I61" s="19">
        <f>SUM(F61+H61)</f>
        <v>0</v>
      </c>
    </row>
    <row r="62" spans="1:9" x14ac:dyDescent="0.25">
      <c r="A62" s="7" t="s">
        <v>55</v>
      </c>
      <c r="B62" s="4" t="s">
        <v>56</v>
      </c>
      <c r="C62" s="5">
        <v>92</v>
      </c>
      <c r="D62" s="17" t="s">
        <v>168</v>
      </c>
      <c r="E62" s="18"/>
      <c r="F62" s="19">
        <f t="shared" si="19"/>
        <v>0</v>
      </c>
      <c r="G62" s="18"/>
      <c r="H62" s="19">
        <f t="shared" si="20"/>
        <v>0</v>
      </c>
      <c r="I62" s="19">
        <f t="shared" ref="I62:I79" si="21">SUM(F62+H62)</f>
        <v>0</v>
      </c>
    </row>
    <row r="63" spans="1:9" x14ac:dyDescent="0.25">
      <c r="A63" s="7" t="s">
        <v>55</v>
      </c>
      <c r="B63" s="4" t="s">
        <v>57</v>
      </c>
      <c r="C63" s="5">
        <v>32</v>
      </c>
      <c r="D63" s="17" t="s">
        <v>168</v>
      </c>
      <c r="E63" s="18"/>
      <c r="F63" s="19">
        <f t="shared" si="19"/>
        <v>0</v>
      </c>
      <c r="G63" s="18"/>
      <c r="H63" s="19">
        <f t="shared" si="20"/>
        <v>0</v>
      </c>
      <c r="I63" s="19">
        <f t="shared" si="21"/>
        <v>0</v>
      </c>
    </row>
    <row r="64" spans="1:9" x14ac:dyDescent="0.25">
      <c r="A64" s="7" t="s">
        <v>58</v>
      </c>
      <c r="B64" s="4" t="s">
        <v>59</v>
      </c>
      <c r="C64" s="5">
        <v>380</v>
      </c>
      <c r="D64" s="17" t="s">
        <v>168</v>
      </c>
      <c r="E64" s="18"/>
      <c r="F64" s="19">
        <f t="shared" si="19"/>
        <v>0</v>
      </c>
      <c r="G64" s="18"/>
      <c r="H64" s="19">
        <f t="shared" si="20"/>
        <v>0</v>
      </c>
      <c r="I64" s="19">
        <f t="shared" si="21"/>
        <v>0</v>
      </c>
    </row>
    <row r="65" spans="1:9" x14ac:dyDescent="0.25">
      <c r="A65" s="7" t="s">
        <v>70</v>
      </c>
      <c r="B65" s="4" t="s">
        <v>80</v>
      </c>
      <c r="C65" s="5">
        <v>145</v>
      </c>
      <c r="D65" s="17" t="s">
        <v>169</v>
      </c>
      <c r="E65" s="18"/>
      <c r="F65" s="19">
        <f t="shared" si="19"/>
        <v>0</v>
      </c>
      <c r="G65" s="18"/>
      <c r="H65" s="19">
        <f t="shared" si="20"/>
        <v>0</v>
      </c>
      <c r="I65" s="19">
        <f t="shared" si="21"/>
        <v>0</v>
      </c>
    </row>
    <row r="66" spans="1:9" x14ac:dyDescent="0.25">
      <c r="A66" s="7" t="s">
        <v>58</v>
      </c>
      <c r="B66" s="4" t="s">
        <v>60</v>
      </c>
      <c r="C66" s="5">
        <v>125</v>
      </c>
      <c r="D66" s="17" t="s">
        <v>168</v>
      </c>
      <c r="E66" s="18"/>
      <c r="F66" s="19">
        <f t="shared" si="19"/>
        <v>0</v>
      </c>
      <c r="G66" s="18"/>
      <c r="H66" s="19">
        <f t="shared" si="20"/>
        <v>0</v>
      </c>
      <c r="I66" s="19">
        <f t="shared" si="21"/>
        <v>0</v>
      </c>
    </row>
    <row r="67" spans="1:9" x14ac:dyDescent="0.25">
      <c r="A67" s="7" t="s">
        <v>61</v>
      </c>
      <c r="B67" s="4" t="s">
        <v>62</v>
      </c>
      <c r="C67" s="5">
        <v>40</v>
      </c>
      <c r="D67" s="17" t="s">
        <v>168</v>
      </c>
      <c r="E67" s="18"/>
      <c r="F67" s="19">
        <f t="shared" si="19"/>
        <v>0</v>
      </c>
      <c r="G67" s="18"/>
      <c r="H67" s="19">
        <f t="shared" si="20"/>
        <v>0</v>
      </c>
      <c r="I67" s="19">
        <f t="shared" si="21"/>
        <v>0</v>
      </c>
    </row>
    <row r="68" spans="1:9" x14ac:dyDescent="0.25">
      <c r="A68" s="7" t="s">
        <v>61</v>
      </c>
      <c r="B68" s="4" t="s">
        <v>63</v>
      </c>
      <c r="C68" s="5">
        <v>94</v>
      </c>
      <c r="D68" s="17" t="s">
        <v>168</v>
      </c>
      <c r="E68" s="18"/>
      <c r="F68" s="19">
        <f t="shared" si="19"/>
        <v>0</v>
      </c>
      <c r="G68" s="18"/>
      <c r="H68" s="19">
        <f t="shared" si="20"/>
        <v>0</v>
      </c>
      <c r="I68" s="19">
        <f t="shared" si="21"/>
        <v>0</v>
      </c>
    </row>
    <row r="69" spans="1:9" x14ac:dyDescent="0.25">
      <c r="A69" s="7" t="s">
        <v>58</v>
      </c>
      <c r="B69" s="3" t="s">
        <v>83</v>
      </c>
      <c r="C69" s="5">
        <v>125</v>
      </c>
      <c r="D69" s="17" t="s">
        <v>168</v>
      </c>
      <c r="E69" s="18"/>
      <c r="F69" s="19">
        <f t="shared" si="19"/>
        <v>0</v>
      </c>
      <c r="G69" s="18"/>
      <c r="H69" s="19">
        <f t="shared" si="20"/>
        <v>0</v>
      </c>
      <c r="I69" s="19">
        <f t="shared" si="21"/>
        <v>0</v>
      </c>
    </row>
    <row r="70" spans="1:9" x14ac:dyDescent="0.25">
      <c r="A70" s="7" t="s">
        <v>64</v>
      </c>
      <c r="B70" s="3" t="s">
        <v>65</v>
      </c>
      <c r="C70" s="5">
        <v>125</v>
      </c>
      <c r="D70" s="17" t="s">
        <v>168</v>
      </c>
      <c r="E70" s="18"/>
      <c r="F70" s="19">
        <f t="shared" si="19"/>
        <v>0</v>
      </c>
      <c r="G70" s="18"/>
      <c r="H70" s="19">
        <f t="shared" si="20"/>
        <v>0</v>
      </c>
      <c r="I70" s="19">
        <f t="shared" si="21"/>
        <v>0</v>
      </c>
    </row>
    <row r="71" spans="1:9" x14ac:dyDescent="0.25">
      <c r="A71" s="7" t="s">
        <v>68</v>
      </c>
      <c r="B71" s="3" t="s">
        <v>81</v>
      </c>
      <c r="C71" s="5">
        <v>8</v>
      </c>
      <c r="D71" s="17" t="s">
        <v>168</v>
      </c>
      <c r="E71" s="18"/>
      <c r="F71" s="19">
        <f t="shared" si="19"/>
        <v>0</v>
      </c>
      <c r="G71" s="18"/>
      <c r="H71" s="19">
        <f t="shared" si="20"/>
        <v>0</v>
      </c>
      <c r="I71" s="19">
        <f t="shared" si="21"/>
        <v>0</v>
      </c>
    </row>
    <row r="72" spans="1:9" x14ac:dyDescent="0.25">
      <c r="A72" s="7" t="s">
        <v>69</v>
      </c>
      <c r="B72" s="3" t="s">
        <v>71</v>
      </c>
      <c r="C72" s="5">
        <v>25</v>
      </c>
      <c r="D72" s="17" t="s">
        <v>168</v>
      </c>
      <c r="E72" s="18"/>
      <c r="F72" s="19">
        <f t="shared" si="19"/>
        <v>0</v>
      </c>
      <c r="G72" s="18"/>
      <c r="H72" s="19">
        <f t="shared" si="20"/>
        <v>0</v>
      </c>
      <c r="I72" s="19">
        <f t="shared" si="21"/>
        <v>0</v>
      </c>
    </row>
    <row r="73" spans="1:9" x14ac:dyDescent="0.25">
      <c r="A73" s="7" t="s">
        <v>73</v>
      </c>
      <c r="B73" s="3" t="s">
        <v>74</v>
      </c>
      <c r="C73" s="5">
        <v>50</v>
      </c>
      <c r="D73" s="17" t="s">
        <v>168</v>
      </c>
      <c r="E73" s="18"/>
      <c r="F73" s="19">
        <f t="shared" si="19"/>
        <v>0</v>
      </c>
      <c r="G73" s="18"/>
      <c r="H73" s="19">
        <f t="shared" si="20"/>
        <v>0</v>
      </c>
      <c r="I73" s="19">
        <f t="shared" si="21"/>
        <v>0</v>
      </c>
    </row>
    <row r="74" spans="1:9" x14ac:dyDescent="0.25">
      <c r="A74" s="7" t="s">
        <v>72</v>
      </c>
      <c r="B74" s="3" t="s">
        <v>75</v>
      </c>
      <c r="C74" s="5">
        <v>30</v>
      </c>
      <c r="D74" s="17" t="s">
        <v>168</v>
      </c>
      <c r="E74" s="18"/>
      <c r="F74" s="19">
        <f t="shared" si="19"/>
        <v>0</v>
      </c>
      <c r="G74" s="18"/>
      <c r="H74" s="19">
        <f t="shared" si="20"/>
        <v>0</v>
      </c>
      <c r="I74" s="19">
        <f t="shared" si="21"/>
        <v>0</v>
      </c>
    </row>
    <row r="75" spans="1:9" x14ac:dyDescent="0.25">
      <c r="A75" s="7" t="s">
        <v>58</v>
      </c>
      <c r="B75" s="3" t="s">
        <v>84</v>
      </c>
      <c r="C75" s="5">
        <v>30</v>
      </c>
      <c r="D75" s="17" t="s">
        <v>168</v>
      </c>
      <c r="E75" s="18"/>
      <c r="F75" s="19">
        <f t="shared" si="19"/>
        <v>0</v>
      </c>
      <c r="G75" s="18"/>
      <c r="H75" s="19">
        <f t="shared" si="20"/>
        <v>0</v>
      </c>
      <c r="I75" s="19">
        <f t="shared" si="21"/>
        <v>0</v>
      </c>
    </row>
    <row r="76" spans="1:9" x14ac:dyDescent="0.25">
      <c r="A76" s="7" t="s">
        <v>76</v>
      </c>
      <c r="B76" s="3" t="s">
        <v>77</v>
      </c>
      <c r="C76" s="5">
        <v>12</v>
      </c>
      <c r="D76" s="17" t="s">
        <v>168</v>
      </c>
      <c r="E76" s="18"/>
      <c r="F76" s="19">
        <f t="shared" si="19"/>
        <v>0</v>
      </c>
      <c r="G76" s="18"/>
      <c r="H76" s="19">
        <f t="shared" si="20"/>
        <v>0</v>
      </c>
      <c r="I76" s="19">
        <f t="shared" si="21"/>
        <v>0</v>
      </c>
    </row>
    <row r="77" spans="1:9" ht="30" x14ac:dyDescent="0.25">
      <c r="A77" s="7" t="s">
        <v>66</v>
      </c>
      <c r="B77" s="9" t="s">
        <v>79</v>
      </c>
      <c r="C77" s="5">
        <v>58</v>
      </c>
      <c r="D77" s="17" t="s">
        <v>168</v>
      </c>
      <c r="E77" s="18"/>
      <c r="F77" s="19">
        <f t="shared" si="19"/>
        <v>0</v>
      </c>
      <c r="G77" s="18"/>
      <c r="H77" s="19">
        <f t="shared" si="20"/>
        <v>0</v>
      </c>
      <c r="I77" s="19">
        <f t="shared" si="21"/>
        <v>0</v>
      </c>
    </row>
    <row r="78" spans="1:9" ht="30" x14ac:dyDescent="0.25">
      <c r="A78" s="7" t="s">
        <v>67</v>
      </c>
      <c r="B78" s="4" t="s">
        <v>78</v>
      </c>
      <c r="C78" s="5">
        <v>1</v>
      </c>
      <c r="D78" s="17" t="s">
        <v>168</v>
      </c>
      <c r="E78" s="18"/>
      <c r="F78" s="19">
        <f t="shared" si="19"/>
        <v>0</v>
      </c>
      <c r="G78" s="18"/>
      <c r="H78" s="19">
        <f t="shared" si="20"/>
        <v>0</v>
      </c>
      <c r="I78" s="19">
        <f t="shared" si="21"/>
        <v>0</v>
      </c>
    </row>
    <row r="79" spans="1:9" x14ac:dyDescent="0.25">
      <c r="A79" s="3" t="s">
        <v>86</v>
      </c>
      <c r="B79" s="4" t="s">
        <v>87</v>
      </c>
      <c r="C79" s="5">
        <v>1</v>
      </c>
      <c r="D79" s="17" t="s">
        <v>168</v>
      </c>
      <c r="E79" s="18"/>
      <c r="F79" s="19">
        <f t="shared" si="19"/>
        <v>0</v>
      </c>
      <c r="G79" s="18"/>
      <c r="H79" s="19">
        <f t="shared" si="20"/>
        <v>0</v>
      </c>
      <c r="I79" s="19">
        <f t="shared" si="21"/>
        <v>0</v>
      </c>
    </row>
    <row r="81" spans="1:9" ht="15.75" x14ac:dyDescent="0.25">
      <c r="A81" s="71" t="s">
        <v>46</v>
      </c>
      <c r="B81" s="71"/>
      <c r="C81" s="71"/>
      <c r="D81" s="71"/>
      <c r="E81" s="71"/>
      <c r="F81" s="71"/>
      <c r="G81" s="71"/>
      <c r="H81" s="71"/>
      <c r="I81" s="71"/>
    </row>
    <row r="82" spans="1:9" x14ac:dyDescent="0.25">
      <c r="A82" s="76" t="s">
        <v>1</v>
      </c>
      <c r="B82" s="78" t="s">
        <v>2</v>
      </c>
      <c r="C82" s="79" t="s">
        <v>100</v>
      </c>
      <c r="D82" s="75" t="s">
        <v>167</v>
      </c>
      <c r="E82" s="75" t="s">
        <v>176</v>
      </c>
      <c r="F82" s="75" t="s">
        <v>171</v>
      </c>
      <c r="G82" s="75" t="s">
        <v>174</v>
      </c>
      <c r="H82" s="75" t="s">
        <v>175</v>
      </c>
      <c r="I82" s="75" t="s">
        <v>184</v>
      </c>
    </row>
    <row r="83" spans="1:9" x14ac:dyDescent="0.25">
      <c r="A83" s="77"/>
      <c r="B83" s="80"/>
      <c r="C83" s="81"/>
      <c r="D83" s="75"/>
      <c r="E83" s="75"/>
      <c r="F83" s="75"/>
      <c r="G83" s="75"/>
      <c r="H83" s="75"/>
      <c r="I83" s="75"/>
    </row>
    <row r="84" spans="1:9" x14ac:dyDescent="0.25">
      <c r="A84" s="7" t="s">
        <v>82</v>
      </c>
      <c r="B84" s="4" t="s">
        <v>88</v>
      </c>
      <c r="C84" s="5">
        <v>10</v>
      </c>
      <c r="D84" s="17" t="s">
        <v>169</v>
      </c>
      <c r="E84" s="18"/>
      <c r="F84" s="19">
        <f t="shared" ref="F84:F109" si="22">SUM(C84*E84)</f>
        <v>0</v>
      </c>
      <c r="G84" s="18"/>
      <c r="H84" s="19">
        <f t="shared" ref="H84:H109" si="23">SUM(C84*G84)</f>
        <v>0</v>
      </c>
      <c r="I84" s="19">
        <f>SUM(F84+H84)</f>
        <v>0</v>
      </c>
    </row>
    <row r="85" spans="1:9" x14ac:dyDescent="0.25">
      <c r="A85" s="7" t="s">
        <v>90</v>
      </c>
      <c r="B85" s="4" t="s">
        <v>91</v>
      </c>
      <c r="C85" s="5">
        <v>1000</v>
      </c>
      <c r="D85" s="17" t="s">
        <v>169</v>
      </c>
      <c r="E85" s="18"/>
      <c r="F85" s="19">
        <f t="shared" si="22"/>
        <v>0</v>
      </c>
      <c r="G85" s="18"/>
      <c r="H85" s="19">
        <f t="shared" si="23"/>
        <v>0</v>
      </c>
      <c r="I85" s="19">
        <f t="shared" ref="I85:I109" si="24">SUM(F85+H85)</f>
        <v>0</v>
      </c>
    </row>
    <row r="86" spans="1:9" x14ac:dyDescent="0.25">
      <c r="A86" s="7" t="s">
        <v>90</v>
      </c>
      <c r="B86" s="3" t="s">
        <v>93</v>
      </c>
      <c r="C86" s="5">
        <v>100</v>
      </c>
      <c r="D86" s="17" t="s">
        <v>169</v>
      </c>
      <c r="E86" s="18"/>
      <c r="F86" s="19">
        <f t="shared" si="22"/>
        <v>0</v>
      </c>
      <c r="G86" s="18"/>
      <c r="H86" s="19">
        <f t="shared" si="23"/>
        <v>0</v>
      </c>
      <c r="I86" s="19">
        <f t="shared" si="24"/>
        <v>0</v>
      </c>
    </row>
    <row r="87" spans="1:9" x14ac:dyDescent="0.25">
      <c r="A87" s="7" t="s">
        <v>90</v>
      </c>
      <c r="B87" s="3" t="s">
        <v>93</v>
      </c>
      <c r="C87" s="5">
        <v>300</v>
      </c>
      <c r="D87" s="17" t="s">
        <v>169</v>
      </c>
      <c r="E87" s="18"/>
      <c r="F87" s="19">
        <f t="shared" si="22"/>
        <v>0</v>
      </c>
      <c r="G87" s="18"/>
      <c r="H87" s="19">
        <f t="shared" si="23"/>
        <v>0</v>
      </c>
      <c r="I87" s="19">
        <f t="shared" si="24"/>
        <v>0</v>
      </c>
    </row>
    <row r="88" spans="1:9" x14ac:dyDescent="0.25">
      <c r="A88" s="7" t="s">
        <v>90</v>
      </c>
      <c r="B88" s="3" t="s">
        <v>92</v>
      </c>
      <c r="C88" s="5">
        <v>120</v>
      </c>
      <c r="D88" s="17" t="s">
        <v>169</v>
      </c>
      <c r="E88" s="18"/>
      <c r="F88" s="19">
        <f t="shared" si="22"/>
        <v>0</v>
      </c>
      <c r="G88" s="18"/>
      <c r="H88" s="19">
        <f t="shared" si="23"/>
        <v>0</v>
      </c>
      <c r="I88" s="19">
        <f t="shared" si="24"/>
        <v>0</v>
      </c>
    </row>
    <row r="89" spans="1:9" x14ac:dyDescent="0.25">
      <c r="A89" s="7" t="s">
        <v>90</v>
      </c>
      <c r="B89" s="3" t="s">
        <v>97</v>
      </c>
      <c r="C89" s="5">
        <v>150</v>
      </c>
      <c r="D89" s="17" t="s">
        <v>169</v>
      </c>
      <c r="E89" s="18"/>
      <c r="F89" s="19">
        <f t="shared" si="22"/>
        <v>0</v>
      </c>
      <c r="G89" s="18"/>
      <c r="H89" s="19">
        <f t="shared" si="23"/>
        <v>0</v>
      </c>
      <c r="I89" s="19">
        <f t="shared" si="24"/>
        <v>0</v>
      </c>
    </row>
    <row r="90" spans="1:9" x14ac:dyDescent="0.25">
      <c r="A90" s="3" t="s">
        <v>89</v>
      </c>
      <c r="B90" s="3" t="s">
        <v>102</v>
      </c>
      <c r="C90" s="5">
        <v>20</v>
      </c>
      <c r="D90" s="17" t="s">
        <v>169</v>
      </c>
      <c r="E90" s="18"/>
      <c r="F90" s="19">
        <f t="shared" si="22"/>
        <v>0</v>
      </c>
      <c r="G90" s="18"/>
      <c r="H90" s="19">
        <f t="shared" si="23"/>
        <v>0</v>
      </c>
      <c r="I90" s="19">
        <f t="shared" si="24"/>
        <v>0</v>
      </c>
    </row>
    <row r="91" spans="1:9" x14ac:dyDescent="0.25">
      <c r="A91" s="3" t="s">
        <v>89</v>
      </c>
      <c r="B91" s="3" t="s">
        <v>101</v>
      </c>
      <c r="C91" s="5">
        <v>200</v>
      </c>
      <c r="D91" s="17" t="s">
        <v>169</v>
      </c>
      <c r="E91" s="18"/>
      <c r="F91" s="19">
        <f t="shared" si="22"/>
        <v>0</v>
      </c>
      <c r="G91" s="18"/>
      <c r="H91" s="19">
        <f t="shared" si="23"/>
        <v>0</v>
      </c>
      <c r="I91" s="19">
        <f t="shared" si="24"/>
        <v>0</v>
      </c>
    </row>
    <row r="92" spans="1:9" x14ac:dyDescent="0.25">
      <c r="A92" s="3" t="s">
        <v>89</v>
      </c>
      <c r="B92" s="3" t="s">
        <v>103</v>
      </c>
      <c r="C92" s="5">
        <v>60</v>
      </c>
      <c r="D92" s="17" t="s">
        <v>169</v>
      </c>
      <c r="E92" s="18"/>
      <c r="F92" s="19">
        <f t="shared" si="22"/>
        <v>0</v>
      </c>
      <c r="G92" s="18"/>
      <c r="H92" s="19">
        <f t="shared" si="23"/>
        <v>0</v>
      </c>
      <c r="I92" s="19">
        <f t="shared" si="24"/>
        <v>0</v>
      </c>
    </row>
    <row r="93" spans="1:9" x14ac:dyDescent="0.25">
      <c r="A93" s="3" t="s">
        <v>89</v>
      </c>
      <c r="B93" s="3" t="s">
        <v>104</v>
      </c>
      <c r="C93" s="5">
        <v>5</v>
      </c>
      <c r="D93" s="17" t="s">
        <v>169</v>
      </c>
      <c r="E93" s="18"/>
      <c r="F93" s="19">
        <f t="shared" si="22"/>
        <v>0</v>
      </c>
      <c r="G93" s="18"/>
      <c r="H93" s="19">
        <f t="shared" si="23"/>
        <v>0</v>
      </c>
      <c r="I93" s="19">
        <f t="shared" si="24"/>
        <v>0</v>
      </c>
    </row>
    <row r="94" spans="1:9" x14ac:dyDescent="0.25">
      <c r="A94" s="3" t="s">
        <v>89</v>
      </c>
      <c r="B94" s="3" t="s">
        <v>105</v>
      </c>
      <c r="C94" s="5">
        <v>10</v>
      </c>
      <c r="D94" s="17" t="s">
        <v>169</v>
      </c>
      <c r="E94" s="18"/>
      <c r="F94" s="19">
        <f t="shared" si="22"/>
        <v>0</v>
      </c>
      <c r="G94" s="18"/>
      <c r="H94" s="19">
        <f t="shared" si="23"/>
        <v>0</v>
      </c>
      <c r="I94" s="19">
        <f t="shared" si="24"/>
        <v>0</v>
      </c>
    </row>
    <row r="95" spans="1:9" x14ac:dyDescent="0.25">
      <c r="A95" s="3" t="s">
        <v>106</v>
      </c>
      <c r="B95" s="3" t="s">
        <v>121</v>
      </c>
      <c r="C95" s="5">
        <v>60</v>
      </c>
      <c r="D95" s="17" t="s">
        <v>169</v>
      </c>
      <c r="E95" s="18"/>
      <c r="F95" s="19">
        <f t="shared" si="22"/>
        <v>0</v>
      </c>
      <c r="G95" s="18"/>
      <c r="H95" s="19">
        <f t="shared" si="23"/>
        <v>0</v>
      </c>
      <c r="I95" s="19">
        <f t="shared" si="24"/>
        <v>0</v>
      </c>
    </row>
    <row r="96" spans="1:9" x14ac:dyDescent="0.25">
      <c r="A96" s="3" t="s">
        <v>106</v>
      </c>
      <c r="B96" s="3" t="s">
        <v>108</v>
      </c>
      <c r="C96" s="5">
        <v>150</v>
      </c>
      <c r="D96" s="17" t="s">
        <v>169</v>
      </c>
      <c r="E96" s="18"/>
      <c r="F96" s="19">
        <f t="shared" si="22"/>
        <v>0</v>
      </c>
      <c r="G96" s="18"/>
      <c r="H96" s="19">
        <f t="shared" si="23"/>
        <v>0</v>
      </c>
      <c r="I96" s="19">
        <f t="shared" si="24"/>
        <v>0</v>
      </c>
    </row>
    <row r="97" spans="1:9" x14ac:dyDescent="0.25">
      <c r="A97" s="3" t="s">
        <v>106</v>
      </c>
      <c r="B97" s="3" t="s">
        <v>107</v>
      </c>
      <c r="C97" s="5">
        <v>15</v>
      </c>
      <c r="D97" s="17" t="s">
        <v>169</v>
      </c>
      <c r="E97" s="18"/>
      <c r="F97" s="19">
        <f t="shared" si="22"/>
        <v>0</v>
      </c>
      <c r="G97" s="18"/>
      <c r="H97" s="19">
        <f t="shared" si="23"/>
        <v>0</v>
      </c>
      <c r="I97" s="19">
        <f t="shared" si="24"/>
        <v>0</v>
      </c>
    </row>
    <row r="98" spans="1:9" x14ac:dyDescent="0.25">
      <c r="A98" s="3" t="s">
        <v>111</v>
      </c>
      <c r="B98" s="3" t="s">
        <v>110</v>
      </c>
      <c r="C98" s="5">
        <v>200</v>
      </c>
      <c r="D98" s="17" t="s">
        <v>168</v>
      </c>
      <c r="E98" s="18"/>
      <c r="F98" s="19">
        <f t="shared" si="22"/>
        <v>0</v>
      </c>
      <c r="G98" s="18"/>
      <c r="H98" s="19">
        <f t="shared" si="23"/>
        <v>0</v>
      </c>
      <c r="I98" s="19">
        <f t="shared" si="24"/>
        <v>0</v>
      </c>
    </row>
    <row r="99" spans="1:9" x14ac:dyDescent="0.25">
      <c r="A99" s="3" t="s">
        <v>113</v>
      </c>
      <c r="B99" s="3" t="s">
        <v>112</v>
      </c>
      <c r="C99" s="5">
        <v>60</v>
      </c>
      <c r="D99" s="17" t="s">
        <v>168</v>
      </c>
      <c r="E99" s="18"/>
      <c r="F99" s="19">
        <f t="shared" si="22"/>
        <v>0</v>
      </c>
      <c r="G99" s="18"/>
      <c r="H99" s="19">
        <f t="shared" si="23"/>
        <v>0</v>
      </c>
      <c r="I99" s="19">
        <f t="shared" si="24"/>
        <v>0</v>
      </c>
    </row>
    <row r="100" spans="1:9" x14ac:dyDescent="0.25">
      <c r="A100" s="3" t="s">
        <v>116</v>
      </c>
      <c r="B100" s="3" t="s">
        <v>117</v>
      </c>
      <c r="C100" s="5">
        <v>20</v>
      </c>
      <c r="D100" s="17" t="s">
        <v>168</v>
      </c>
      <c r="E100" s="18"/>
      <c r="F100" s="19">
        <f t="shared" si="22"/>
        <v>0</v>
      </c>
      <c r="G100" s="18"/>
      <c r="H100" s="19">
        <f t="shared" si="23"/>
        <v>0</v>
      </c>
      <c r="I100" s="19">
        <f t="shared" si="24"/>
        <v>0</v>
      </c>
    </row>
    <row r="101" spans="1:9" x14ac:dyDescent="0.25">
      <c r="A101" s="3" t="s">
        <v>115</v>
      </c>
      <c r="B101" s="3" t="s">
        <v>114</v>
      </c>
      <c r="C101" s="5">
        <v>100</v>
      </c>
      <c r="D101" s="17" t="s">
        <v>168</v>
      </c>
      <c r="E101" s="18"/>
      <c r="F101" s="19">
        <f t="shared" si="22"/>
        <v>0</v>
      </c>
      <c r="G101" s="18"/>
      <c r="H101" s="19">
        <f t="shared" si="23"/>
        <v>0</v>
      </c>
      <c r="I101" s="19">
        <f t="shared" si="24"/>
        <v>0</v>
      </c>
    </row>
    <row r="102" spans="1:9" x14ac:dyDescent="0.25">
      <c r="A102" s="3" t="s">
        <v>118</v>
      </c>
      <c r="B102" s="3" t="s">
        <v>119</v>
      </c>
      <c r="C102" s="5">
        <v>200</v>
      </c>
      <c r="D102" s="17" t="s">
        <v>169</v>
      </c>
      <c r="E102" s="18"/>
      <c r="F102" s="19">
        <f t="shared" si="22"/>
        <v>0</v>
      </c>
      <c r="G102" s="18"/>
      <c r="H102" s="19">
        <f t="shared" si="23"/>
        <v>0</v>
      </c>
      <c r="I102" s="19">
        <f t="shared" si="24"/>
        <v>0</v>
      </c>
    </row>
    <row r="103" spans="1:9" x14ac:dyDescent="0.25">
      <c r="A103" s="3" t="s">
        <v>118</v>
      </c>
      <c r="B103" s="3" t="s">
        <v>120</v>
      </c>
      <c r="C103" s="5">
        <v>15</v>
      </c>
      <c r="D103" s="17" t="s">
        <v>169</v>
      </c>
      <c r="E103" s="18"/>
      <c r="F103" s="19">
        <f t="shared" si="22"/>
        <v>0</v>
      </c>
      <c r="G103" s="18"/>
      <c r="H103" s="19">
        <f t="shared" si="23"/>
        <v>0</v>
      </c>
      <c r="I103" s="19">
        <f t="shared" si="24"/>
        <v>0</v>
      </c>
    </row>
    <row r="104" spans="1:9" x14ac:dyDescent="0.25">
      <c r="A104" s="10" t="s">
        <v>118</v>
      </c>
      <c r="B104" s="10" t="s">
        <v>122</v>
      </c>
      <c r="C104" s="5">
        <v>1</v>
      </c>
      <c r="D104" s="17" t="s">
        <v>168</v>
      </c>
      <c r="E104" s="18"/>
      <c r="F104" s="19">
        <f t="shared" si="22"/>
        <v>0</v>
      </c>
      <c r="G104" s="18"/>
      <c r="H104" s="19">
        <f t="shared" si="23"/>
        <v>0</v>
      </c>
      <c r="I104" s="19">
        <f t="shared" si="24"/>
        <v>0</v>
      </c>
    </row>
    <row r="105" spans="1:9" x14ac:dyDescent="0.25">
      <c r="A105" s="3" t="s">
        <v>123</v>
      </c>
      <c r="B105" s="3" t="s">
        <v>124</v>
      </c>
      <c r="C105" s="5">
        <v>50</v>
      </c>
      <c r="D105" s="17" t="s">
        <v>168</v>
      </c>
      <c r="E105" s="18"/>
      <c r="F105" s="19">
        <f t="shared" si="22"/>
        <v>0</v>
      </c>
      <c r="G105" s="18"/>
      <c r="H105" s="19">
        <f t="shared" si="23"/>
        <v>0</v>
      </c>
      <c r="I105" s="19">
        <f t="shared" si="24"/>
        <v>0</v>
      </c>
    </row>
    <row r="106" spans="1:9" x14ac:dyDescent="0.25">
      <c r="A106" s="3" t="s">
        <v>126</v>
      </c>
      <c r="B106" s="3" t="s">
        <v>127</v>
      </c>
      <c r="C106" s="5">
        <v>20</v>
      </c>
      <c r="D106" s="17" t="s">
        <v>169</v>
      </c>
      <c r="E106" s="18"/>
      <c r="F106" s="19">
        <f t="shared" si="22"/>
        <v>0</v>
      </c>
      <c r="G106" s="18"/>
      <c r="H106" s="19">
        <f t="shared" si="23"/>
        <v>0</v>
      </c>
      <c r="I106" s="19">
        <f t="shared" si="24"/>
        <v>0</v>
      </c>
    </row>
    <row r="107" spans="1:9" x14ac:dyDescent="0.25">
      <c r="A107" s="3" t="s">
        <v>128</v>
      </c>
      <c r="B107" s="3" t="s">
        <v>125</v>
      </c>
      <c r="C107" s="5">
        <v>25</v>
      </c>
      <c r="D107" s="17" t="s">
        <v>168</v>
      </c>
      <c r="E107" s="18"/>
      <c r="F107" s="19">
        <f t="shared" si="22"/>
        <v>0</v>
      </c>
      <c r="G107" s="18"/>
      <c r="H107" s="19">
        <f t="shared" si="23"/>
        <v>0</v>
      </c>
      <c r="I107" s="19">
        <f t="shared" si="24"/>
        <v>0</v>
      </c>
    </row>
    <row r="108" spans="1:9" x14ac:dyDescent="0.25">
      <c r="A108" s="3" t="s">
        <v>130</v>
      </c>
      <c r="B108" s="3" t="s">
        <v>131</v>
      </c>
      <c r="C108" s="5">
        <v>100</v>
      </c>
      <c r="D108" s="17" t="s">
        <v>169</v>
      </c>
      <c r="E108" s="18"/>
      <c r="F108" s="19">
        <f t="shared" si="22"/>
        <v>0</v>
      </c>
      <c r="G108" s="18"/>
      <c r="H108" s="19">
        <f t="shared" si="23"/>
        <v>0</v>
      </c>
      <c r="I108" s="19">
        <f t="shared" si="24"/>
        <v>0</v>
      </c>
    </row>
    <row r="109" spans="1:9" x14ac:dyDescent="0.25">
      <c r="A109" s="3" t="s">
        <v>109</v>
      </c>
      <c r="B109" s="3" t="s">
        <v>129</v>
      </c>
      <c r="C109" s="5">
        <v>100</v>
      </c>
      <c r="D109" s="17" t="s">
        <v>169</v>
      </c>
      <c r="E109" s="18"/>
      <c r="F109" s="19">
        <f t="shared" si="22"/>
        <v>0</v>
      </c>
      <c r="G109" s="18"/>
      <c r="H109" s="19">
        <f t="shared" si="23"/>
        <v>0</v>
      </c>
      <c r="I109" s="19">
        <f t="shared" si="24"/>
        <v>0</v>
      </c>
    </row>
    <row r="110" spans="1:9" ht="15.75" thickBot="1" x14ac:dyDescent="0.3"/>
    <row r="111" spans="1:9" ht="24" thickBot="1" x14ac:dyDescent="0.4">
      <c r="A111" s="83" t="s">
        <v>132</v>
      </c>
      <c r="B111" s="84"/>
      <c r="C111" s="84"/>
      <c r="D111" s="84"/>
      <c r="E111" s="84"/>
      <c r="F111" s="84"/>
      <c r="G111" s="84"/>
      <c r="H111" s="84"/>
      <c r="I111" s="85"/>
    </row>
    <row r="112" spans="1:9" ht="15.75" x14ac:dyDescent="0.25">
      <c r="A112" s="86" t="s">
        <v>44</v>
      </c>
      <c r="B112" s="87"/>
      <c r="C112" s="87"/>
      <c r="D112" s="87"/>
      <c r="E112" s="87"/>
      <c r="F112" s="87"/>
      <c r="G112" s="87"/>
      <c r="H112" s="87"/>
      <c r="I112" s="88"/>
    </row>
    <row r="113" spans="1:9" ht="15" customHeight="1" x14ac:dyDescent="0.25">
      <c r="A113" s="76" t="s">
        <v>1</v>
      </c>
      <c r="B113" s="78" t="s">
        <v>2</v>
      </c>
      <c r="C113" s="79" t="s">
        <v>100</v>
      </c>
      <c r="D113" s="75" t="s">
        <v>167</v>
      </c>
      <c r="E113" s="75" t="s">
        <v>176</v>
      </c>
      <c r="F113" s="75" t="s">
        <v>171</v>
      </c>
      <c r="G113" s="75" t="s">
        <v>174</v>
      </c>
      <c r="H113" s="75" t="s">
        <v>175</v>
      </c>
      <c r="I113" s="75" t="s">
        <v>184</v>
      </c>
    </row>
    <row r="114" spans="1:9" ht="15" customHeight="1" x14ac:dyDescent="0.25">
      <c r="A114" s="77"/>
      <c r="B114" s="80"/>
      <c r="C114" s="81"/>
      <c r="D114" s="75"/>
      <c r="E114" s="75"/>
      <c r="F114" s="75"/>
      <c r="G114" s="75"/>
      <c r="H114" s="75"/>
      <c r="I114" s="75"/>
    </row>
    <row r="115" spans="1:9" x14ac:dyDescent="0.25">
      <c r="A115" s="12" t="s">
        <v>153</v>
      </c>
      <c r="B115" s="4" t="s">
        <v>138</v>
      </c>
      <c r="C115" s="11">
        <v>1</v>
      </c>
      <c r="D115" s="17" t="s">
        <v>168</v>
      </c>
      <c r="E115" s="18"/>
      <c r="F115" s="19">
        <f t="shared" ref="F115:F135" si="25">SUM(C115*E115)</f>
        <v>0</v>
      </c>
      <c r="G115" s="18"/>
      <c r="H115" s="19">
        <f t="shared" ref="H115:H135" si="26">SUM(C115*G115)</f>
        <v>0</v>
      </c>
      <c r="I115" s="19">
        <f>SUM(F115+H115)</f>
        <v>0</v>
      </c>
    </row>
    <row r="116" spans="1:9" x14ac:dyDescent="0.25">
      <c r="A116" s="12" t="s">
        <v>154</v>
      </c>
      <c r="B116" s="4" t="s">
        <v>163</v>
      </c>
      <c r="C116" s="11">
        <v>1</v>
      </c>
      <c r="D116" s="17" t="s">
        <v>168</v>
      </c>
      <c r="E116" s="18"/>
      <c r="F116" s="19">
        <f t="shared" si="25"/>
        <v>0</v>
      </c>
      <c r="G116" s="18"/>
      <c r="H116" s="19">
        <f t="shared" si="26"/>
        <v>0</v>
      </c>
      <c r="I116" s="19">
        <f t="shared" ref="I116:I135" si="27">SUM(F116+H116)</f>
        <v>0</v>
      </c>
    </row>
    <row r="117" spans="1:9" x14ac:dyDescent="0.25">
      <c r="A117" s="12" t="s">
        <v>137</v>
      </c>
      <c r="B117" s="4" t="s">
        <v>133</v>
      </c>
      <c r="C117" s="14">
        <v>60</v>
      </c>
      <c r="D117" s="17" t="s">
        <v>168</v>
      </c>
      <c r="E117" s="18"/>
      <c r="F117" s="19">
        <f t="shared" si="25"/>
        <v>0</v>
      </c>
      <c r="G117" s="18"/>
      <c r="H117" s="19">
        <f t="shared" si="26"/>
        <v>0</v>
      </c>
      <c r="I117" s="19">
        <f t="shared" si="27"/>
        <v>0</v>
      </c>
    </row>
    <row r="118" spans="1:9" x14ac:dyDescent="0.25">
      <c r="A118" s="12" t="s">
        <v>136</v>
      </c>
      <c r="B118" s="4" t="s">
        <v>135</v>
      </c>
      <c r="C118" s="11">
        <v>3</v>
      </c>
      <c r="D118" s="17" t="s">
        <v>168</v>
      </c>
      <c r="E118" s="18"/>
      <c r="F118" s="19">
        <f t="shared" si="25"/>
        <v>0</v>
      </c>
      <c r="G118" s="18"/>
      <c r="H118" s="19">
        <f>SUM(C118*G118)</f>
        <v>0</v>
      </c>
      <c r="I118" s="19">
        <f t="shared" si="27"/>
        <v>0</v>
      </c>
    </row>
    <row r="119" spans="1:9" x14ac:dyDescent="0.25">
      <c r="A119" s="20" t="s">
        <v>183</v>
      </c>
      <c r="B119" s="4" t="s">
        <v>201</v>
      </c>
      <c r="C119" s="11">
        <v>1</v>
      </c>
      <c r="D119" s="17" t="s">
        <v>168</v>
      </c>
      <c r="E119" s="18"/>
      <c r="F119" s="19">
        <f t="shared" si="25"/>
        <v>0</v>
      </c>
      <c r="G119" s="18"/>
      <c r="H119" s="19">
        <f t="shared" si="26"/>
        <v>0</v>
      </c>
      <c r="I119" s="19">
        <f t="shared" si="27"/>
        <v>0</v>
      </c>
    </row>
    <row r="120" spans="1:9" x14ac:dyDescent="0.25">
      <c r="A120" s="20" t="s">
        <v>202</v>
      </c>
      <c r="B120" s="4" t="s">
        <v>203</v>
      </c>
      <c r="C120" s="11">
        <v>1</v>
      </c>
      <c r="D120" s="17" t="s">
        <v>168</v>
      </c>
      <c r="E120" s="18"/>
      <c r="F120" s="19">
        <f t="shared" ref="F120" si="28">SUM(C120*E120)</f>
        <v>0</v>
      </c>
      <c r="G120" s="18"/>
      <c r="H120" s="19">
        <f t="shared" ref="H120" si="29">SUM(C120*G120)</f>
        <v>0</v>
      </c>
      <c r="I120" s="19">
        <f t="shared" ref="I120" si="30">SUM(F120+H120)</f>
        <v>0</v>
      </c>
    </row>
    <row r="121" spans="1:9" x14ac:dyDescent="0.25">
      <c r="A121" s="20" t="s">
        <v>187</v>
      </c>
      <c r="B121" s="4" t="s">
        <v>188</v>
      </c>
      <c r="C121" s="11">
        <v>3</v>
      </c>
      <c r="D121" s="17" t="s">
        <v>168</v>
      </c>
      <c r="E121" s="18"/>
      <c r="F121" s="19">
        <f t="shared" si="25"/>
        <v>0</v>
      </c>
      <c r="G121" s="18"/>
      <c r="H121" s="19">
        <f t="shared" si="26"/>
        <v>0</v>
      </c>
      <c r="I121" s="19">
        <f t="shared" si="27"/>
        <v>0</v>
      </c>
    </row>
    <row r="122" spans="1:9" x14ac:dyDescent="0.25">
      <c r="A122" s="20" t="s">
        <v>189</v>
      </c>
      <c r="B122" s="4" t="s">
        <v>190</v>
      </c>
      <c r="C122" s="11">
        <v>1</v>
      </c>
      <c r="D122" s="17" t="s">
        <v>168</v>
      </c>
      <c r="E122" s="18"/>
      <c r="F122" s="19">
        <f t="shared" si="25"/>
        <v>0</v>
      </c>
      <c r="G122" s="18"/>
      <c r="H122" s="19">
        <f t="shared" si="26"/>
        <v>0</v>
      </c>
      <c r="I122" s="19">
        <f t="shared" si="27"/>
        <v>0</v>
      </c>
    </row>
    <row r="123" spans="1:9" x14ac:dyDescent="0.25">
      <c r="A123" s="12" t="s">
        <v>139</v>
      </c>
      <c r="B123" s="4" t="s">
        <v>140</v>
      </c>
      <c r="C123" s="11">
        <v>20</v>
      </c>
      <c r="D123" s="17" t="s">
        <v>168</v>
      </c>
      <c r="E123" s="18"/>
      <c r="F123" s="19">
        <f t="shared" si="25"/>
        <v>0</v>
      </c>
      <c r="G123" s="18"/>
      <c r="H123" s="19">
        <f t="shared" si="26"/>
        <v>0</v>
      </c>
      <c r="I123" s="19">
        <f t="shared" si="27"/>
        <v>0</v>
      </c>
    </row>
    <row r="124" spans="1:9" x14ac:dyDescent="0.25">
      <c r="A124" s="7" t="s">
        <v>155</v>
      </c>
      <c r="B124" s="4" t="s">
        <v>164</v>
      </c>
      <c r="C124" s="5">
        <v>1</v>
      </c>
      <c r="D124" s="17" t="s">
        <v>168</v>
      </c>
      <c r="E124" s="18"/>
      <c r="F124" s="19">
        <f t="shared" si="25"/>
        <v>0</v>
      </c>
      <c r="G124" s="18"/>
      <c r="H124" s="19">
        <f t="shared" si="26"/>
        <v>0</v>
      </c>
      <c r="I124" s="19">
        <f t="shared" si="27"/>
        <v>0</v>
      </c>
    </row>
    <row r="125" spans="1:9" x14ac:dyDescent="0.25">
      <c r="A125" s="7" t="s">
        <v>185</v>
      </c>
      <c r="B125" s="4" t="s">
        <v>186</v>
      </c>
      <c r="C125" s="5">
        <v>4</v>
      </c>
      <c r="D125" s="17" t="s">
        <v>168</v>
      </c>
      <c r="E125" s="18"/>
      <c r="F125" s="19">
        <f t="shared" ref="F125" si="31">SUM(C125*E125)</f>
        <v>0</v>
      </c>
      <c r="G125" s="18"/>
      <c r="H125" s="19">
        <f t="shared" ref="H125" si="32">SUM(C125*G125)</f>
        <v>0</v>
      </c>
      <c r="I125" s="19">
        <f t="shared" si="27"/>
        <v>0</v>
      </c>
    </row>
    <row r="126" spans="1:9" x14ac:dyDescent="0.25">
      <c r="A126" s="4" t="s">
        <v>134</v>
      </c>
      <c r="B126" s="4" t="s">
        <v>165</v>
      </c>
      <c r="C126" s="5">
        <v>1</v>
      </c>
      <c r="D126" s="17" t="s">
        <v>168</v>
      </c>
      <c r="E126" s="18"/>
      <c r="F126" s="19">
        <f t="shared" si="25"/>
        <v>0</v>
      </c>
      <c r="G126" s="18"/>
      <c r="H126" s="19">
        <f t="shared" si="26"/>
        <v>0</v>
      </c>
      <c r="I126" s="19">
        <f t="shared" si="27"/>
        <v>0</v>
      </c>
    </row>
    <row r="127" spans="1:9" x14ac:dyDescent="0.25">
      <c r="A127" s="13" t="s">
        <v>151</v>
      </c>
      <c r="B127" s="4"/>
      <c r="C127" s="5">
        <v>1</v>
      </c>
      <c r="D127" s="17" t="s">
        <v>168</v>
      </c>
      <c r="E127" s="18"/>
      <c r="F127" s="19">
        <f t="shared" si="25"/>
        <v>0</v>
      </c>
      <c r="G127" s="18"/>
      <c r="H127" s="19">
        <f t="shared" si="26"/>
        <v>0</v>
      </c>
      <c r="I127" s="19">
        <f t="shared" si="27"/>
        <v>0</v>
      </c>
    </row>
    <row r="128" spans="1:9" ht="30" x14ac:dyDescent="0.25">
      <c r="A128" s="7" t="s">
        <v>96</v>
      </c>
      <c r="B128" s="4" t="s">
        <v>172</v>
      </c>
      <c r="C128" s="5">
        <v>1</v>
      </c>
      <c r="D128" s="17" t="s">
        <v>168</v>
      </c>
      <c r="E128" s="18"/>
      <c r="F128" s="19">
        <f t="shared" si="25"/>
        <v>0</v>
      </c>
      <c r="G128" s="18"/>
      <c r="H128" s="19">
        <f t="shared" si="26"/>
        <v>0</v>
      </c>
      <c r="I128" s="19">
        <f t="shared" si="27"/>
        <v>0</v>
      </c>
    </row>
    <row r="129" spans="1:9" x14ac:dyDescent="0.25">
      <c r="A129" s="7" t="s">
        <v>166</v>
      </c>
      <c r="B129" s="4"/>
      <c r="C129" s="5">
        <v>1</v>
      </c>
      <c r="D129" s="17" t="s">
        <v>168</v>
      </c>
      <c r="E129" s="18"/>
      <c r="F129" s="19">
        <f t="shared" si="25"/>
        <v>0</v>
      </c>
      <c r="G129" s="18"/>
      <c r="H129" s="19">
        <f t="shared" si="26"/>
        <v>0</v>
      </c>
      <c r="I129" s="19">
        <f t="shared" si="27"/>
        <v>0</v>
      </c>
    </row>
    <row r="130" spans="1:9" x14ac:dyDescent="0.25">
      <c r="A130" s="7" t="s">
        <v>199</v>
      </c>
      <c r="B130" s="4" t="s">
        <v>200</v>
      </c>
      <c r="C130" s="5">
        <v>1</v>
      </c>
      <c r="D130" s="17" t="s">
        <v>168</v>
      </c>
      <c r="E130" s="18"/>
      <c r="F130" s="19">
        <f t="shared" ref="F130" si="33">SUM(C130*E130)</f>
        <v>0</v>
      </c>
      <c r="G130" s="18"/>
      <c r="H130" s="19">
        <f t="shared" ref="H130" si="34">SUM(C130*G130)</f>
        <v>0</v>
      </c>
      <c r="I130" s="19">
        <f t="shared" ref="I130" si="35">SUM(F130+H130)</f>
        <v>0</v>
      </c>
    </row>
    <row r="131" spans="1:9" x14ac:dyDescent="0.25">
      <c r="A131" s="7" t="s">
        <v>177</v>
      </c>
      <c r="B131" s="4" t="s">
        <v>180</v>
      </c>
      <c r="C131" s="5">
        <v>2</v>
      </c>
      <c r="D131" s="17" t="s">
        <v>168</v>
      </c>
      <c r="E131" s="18"/>
      <c r="F131" s="19">
        <f t="shared" si="25"/>
        <v>0</v>
      </c>
      <c r="G131" s="18"/>
      <c r="H131" s="19">
        <f t="shared" si="26"/>
        <v>0</v>
      </c>
      <c r="I131" s="19">
        <f t="shared" si="27"/>
        <v>0</v>
      </c>
    </row>
    <row r="132" spans="1:9" x14ac:dyDescent="0.25">
      <c r="A132" s="7" t="s">
        <v>178</v>
      </c>
      <c r="B132" s="4" t="s">
        <v>179</v>
      </c>
      <c r="C132" s="5">
        <v>1</v>
      </c>
      <c r="D132" s="17" t="s">
        <v>168</v>
      </c>
      <c r="E132" s="18"/>
      <c r="F132" s="19">
        <f t="shared" si="25"/>
        <v>0</v>
      </c>
      <c r="G132" s="18"/>
      <c r="H132" s="19">
        <f t="shared" si="26"/>
        <v>0</v>
      </c>
      <c r="I132" s="19">
        <f t="shared" si="27"/>
        <v>0</v>
      </c>
    </row>
    <row r="133" spans="1:9" x14ac:dyDescent="0.25">
      <c r="A133" s="21" t="s">
        <v>181</v>
      </c>
      <c r="B133" s="4" t="s">
        <v>191</v>
      </c>
      <c r="C133" s="5">
        <v>4</v>
      </c>
      <c r="D133" s="17" t="s">
        <v>168</v>
      </c>
      <c r="E133" s="18"/>
      <c r="F133" s="19">
        <f t="shared" si="25"/>
        <v>0</v>
      </c>
      <c r="G133" s="18"/>
      <c r="H133" s="19">
        <f t="shared" si="26"/>
        <v>0</v>
      </c>
      <c r="I133" s="19">
        <f t="shared" si="27"/>
        <v>0</v>
      </c>
    </row>
    <row r="134" spans="1:9" x14ac:dyDescent="0.25">
      <c r="A134" s="7" t="s">
        <v>152</v>
      </c>
      <c r="B134" s="4"/>
      <c r="C134" s="5">
        <v>2</v>
      </c>
      <c r="D134" s="17" t="s">
        <v>168</v>
      </c>
      <c r="E134" s="18"/>
      <c r="F134" s="19">
        <f t="shared" si="25"/>
        <v>0</v>
      </c>
      <c r="G134" s="18"/>
      <c r="H134" s="19">
        <f t="shared" si="26"/>
        <v>0</v>
      </c>
      <c r="I134" s="19">
        <f t="shared" si="27"/>
        <v>0</v>
      </c>
    </row>
    <row r="135" spans="1:9" x14ac:dyDescent="0.25">
      <c r="A135" s="3" t="s">
        <v>182</v>
      </c>
      <c r="B135" s="4"/>
      <c r="C135" s="5">
        <v>1</v>
      </c>
      <c r="D135" s="17" t="s">
        <v>168</v>
      </c>
      <c r="E135" s="18"/>
      <c r="F135" s="19">
        <f t="shared" si="25"/>
        <v>0</v>
      </c>
      <c r="G135" s="18"/>
      <c r="H135" s="19">
        <f t="shared" si="26"/>
        <v>0</v>
      </c>
      <c r="I135" s="19">
        <f t="shared" si="27"/>
        <v>0</v>
      </c>
    </row>
    <row r="136" spans="1:9" ht="15.75" thickBot="1" x14ac:dyDescent="0.3"/>
    <row r="137" spans="1:9" ht="24" thickBot="1" x14ac:dyDescent="0.4">
      <c r="A137" s="83" t="s">
        <v>141</v>
      </c>
      <c r="B137" s="84"/>
      <c r="C137" s="84"/>
      <c r="D137" s="84"/>
      <c r="E137" s="84"/>
      <c r="F137" s="84"/>
      <c r="G137" s="84"/>
      <c r="H137" s="84"/>
      <c r="I137" s="85"/>
    </row>
    <row r="138" spans="1:9" ht="15" customHeight="1" x14ac:dyDescent="0.25">
      <c r="A138" s="76" t="s">
        <v>1</v>
      </c>
      <c r="B138" s="78" t="s">
        <v>2</v>
      </c>
      <c r="C138" s="79" t="s">
        <v>100</v>
      </c>
      <c r="D138" s="82" t="s">
        <v>167</v>
      </c>
      <c r="E138" s="82" t="s">
        <v>176</v>
      </c>
      <c r="F138" s="82" t="s">
        <v>171</v>
      </c>
      <c r="G138" s="82" t="s">
        <v>174</v>
      </c>
      <c r="H138" s="82" t="s">
        <v>175</v>
      </c>
      <c r="I138" s="82" t="s">
        <v>184</v>
      </c>
    </row>
    <row r="139" spans="1:9" ht="15" customHeight="1" x14ac:dyDescent="0.25">
      <c r="A139" s="77"/>
      <c r="B139" s="80"/>
      <c r="C139" s="81"/>
      <c r="D139" s="75"/>
      <c r="E139" s="75"/>
      <c r="F139" s="75"/>
      <c r="G139" s="75"/>
      <c r="H139" s="75"/>
      <c r="I139" s="75"/>
    </row>
    <row r="140" spans="1:9" x14ac:dyDescent="0.25">
      <c r="A140" s="12" t="s">
        <v>142</v>
      </c>
      <c r="B140" s="4" t="s">
        <v>145</v>
      </c>
      <c r="C140" s="5">
        <v>1</v>
      </c>
      <c r="D140" s="17" t="s">
        <v>168</v>
      </c>
      <c r="E140" s="18"/>
      <c r="F140" s="19">
        <f t="shared" ref="F140:F149" si="36">SUM(C140*E140)</f>
        <v>0</v>
      </c>
      <c r="G140" s="18"/>
      <c r="H140" s="19">
        <f t="shared" ref="H140:H149" si="37">SUM(C140*G140)</f>
        <v>0</v>
      </c>
      <c r="I140" s="19">
        <f>SUM(F140+H140)</f>
        <v>0</v>
      </c>
    </row>
    <row r="141" spans="1:9" x14ac:dyDescent="0.25">
      <c r="A141" s="12" t="s">
        <v>192</v>
      </c>
      <c r="B141" s="4" t="s">
        <v>193</v>
      </c>
      <c r="C141" s="5">
        <v>1</v>
      </c>
      <c r="D141" s="17" t="s">
        <v>168</v>
      </c>
      <c r="E141" s="18"/>
      <c r="F141" s="19">
        <f t="shared" ref="F141" si="38">SUM(C141*E141)</f>
        <v>0</v>
      </c>
      <c r="G141" s="18"/>
      <c r="H141" s="19">
        <f t="shared" ref="H141" si="39">SUM(C141*G141)</f>
        <v>0</v>
      </c>
      <c r="I141" s="19">
        <f t="shared" ref="I141:I149" si="40">SUM(F141+H141)</f>
        <v>0</v>
      </c>
    </row>
    <row r="142" spans="1:9" x14ac:dyDescent="0.25">
      <c r="A142" s="12" t="s">
        <v>143</v>
      </c>
      <c r="B142" s="4" t="s">
        <v>149</v>
      </c>
      <c r="C142" s="5">
        <v>1</v>
      </c>
      <c r="D142" s="17" t="s">
        <v>168</v>
      </c>
      <c r="E142" s="18"/>
      <c r="F142" s="19">
        <f t="shared" si="36"/>
        <v>0</v>
      </c>
      <c r="G142" s="18"/>
      <c r="H142" s="19">
        <f t="shared" si="37"/>
        <v>0</v>
      </c>
      <c r="I142" s="19">
        <f t="shared" si="40"/>
        <v>0</v>
      </c>
    </row>
    <row r="143" spans="1:9" x14ac:dyDescent="0.25">
      <c r="A143" s="12" t="s">
        <v>144</v>
      </c>
      <c r="B143" s="4" t="s">
        <v>146</v>
      </c>
      <c r="C143" s="5">
        <v>1</v>
      </c>
      <c r="D143" s="17" t="s">
        <v>168</v>
      </c>
      <c r="E143" s="18"/>
      <c r="F143" s="19">
        <f t="shared" si="36"/>
        <v>0</v>
      </c>
      <c r="G143" s="18"/>
      <c r="H143" s="19">
        <f t="shared" si="37"/>
        <v>0</v>
      </c>
      <c r="I143" s="19">
        <f t="shared" si="40"/>
        <v>0</v>
      </c>
    </row>
    <row r="144" spans="1:9" x14ac:dyDescent="0.25">
      <c r="A144" s="12" t="s">
        <v>207</v>
      </c>
      <c r="B144" s="4" t="s">
        <v>208</v>
      </c>
      <c r="C144" s="5">
        <v>1</v>
      </c>
      <c r="D144" s="17" t="s">
        <v>168</v>
      </c>
      <c r="E144" s="18"/>
      <c r="F144" s="19">
        <f t="shared" si="36"/>
        <v>0</v>
      </c>
      <c r="G144" s="18"/>
      <c r="H144" s="19">
        <f t="shared" si="37"/>
        <v>0</v>
      </c>
      <c r="I144" s="19">
        <f t="shared" si="40"/>
        <v>0</v>
      </c>
    </row>
    <row r="145" spans="1:9" x14ac:dyDescent="0.25">
      <c r="A145" s="12" t="s">
        <v>170</v>
      </c>
      <c r="B145" s="4"/>
      <c r="C145" s="5">
        <v>1</v>
      </c>
      <c r="D145" s="17" t="s">
        <v>168</v>
      </c>
      <c r="E145" s="18"/>
      <c r="F145" s="19">
        <f t="shared" si="36"/>
        <v>0</v>
      </c>
      <c r="G145" s="18"/>
      <c r="H145" s="19">
        <f t="shared" si="37"/>
        <v>0</v>
      </c>
      <c r="I145" s="19">
        <f t="shared" si="40"/>
        <v>0</v>
      </c>
    </row>
    <row r="146" spans="1:9" x14ac:dyDescent="0.25">
      <c r="A146" s="12" t="s">
        <v>209</v>
      </c>
      <c r="B146" s="4" t="s">
        <v>210</v>
      </c>
      <c r="C146" s="5">
        <v>1</v>
      </c>
      <c r="D146" s="17" t="s">
        <v>168</v>
      </c>
      <c r="E146" s="18"/>
      <c r="F146" s="19">
        <f t="shared" si="36"/>
        <v>0</v>
      </c>
      <c r="G146" s="18"/>
      <c r="H146" s="19">
        <f t="shared" si="37"/>
        <v>0</v>
      </c>
      <c r="I146" s="19">
        <f t="shared" si="40"/>
        <v>0</v>
      </c>
    </row>
    <row r="147" spans="1:9" x14ac:dyDescent="0.25">
      <c r="A147" s="7" t="s">
        <v>147</v>
      </c>
      <c r="B147" s="4" t="s">
        <v>148</v>
      </c>
      <c r="C147" s="5">
        <v>1</v>
      </c>
      <c r="D147" s="17" t="s">
        <v>168</v>
      </c>
      <c r="E147" s="18"/>
      <c r="F147" s="19">
        <f t="shared" si="36"/>
        <v>0</v>
      </c>
      <c r="G147" s="18"/>
      <c r="H147" s="19">
        <f t="shared" si="37"/>
        <v>0</v>
      </c>
      <c r="I147" s="19">
        <f t="shared" si="40"/>
        <v>0</v>
      </c>
    </row>
    <row r="148" spans="1:9" x14ac:dyDescent="0.25">
      <c r="A148" s="7" t="s">
        <v>156</v>
      </c>
      <c r="B148" s="4" t="s">
        <v>157</v>
      </c>
      <c r="C148" s="5">
        <v>1</v>
      </c>
      <c r="D148" s="17" t="s">
        <v>168</v>
      </c>
      <c r="E148" s="18"/>
      <c r="F148" s="19">
        <f t="shared" si="36"/>
        <v>0</v>
      </c>
      <c r="G148" s="18"/>
      <c r="H148" s="19">
        <f t="shared" si="37"/>
        <v>0</v>
      </c>
      <c r="I148" s="19">
        <f t="shared" si="40"/>
        <v>0</v>
      </c>
    </row>
    <row r="149" spans="1:9" x14ac:dyDescent="0.25">
      <c r="A149" s="3" t="s">
        <v>158</v>
      </c>
      <c r="B149" s="3" t="s">
        <v>159</v>
      </c>
      <c r="C149" s="5">
        <v>1</v>
      </c>
      <c r="D149" s="17" t="s">
        <v>168</v>
      </c>
      <c r="E149" s="18"/>
      <c r="F149" s="19">
        <f t="shared" si="36"/>
        <v>0</v>
      </c>
      <c r="G149" s="18"/>
      <c r="H149" s="19">
        <f t="shared" si="37"/>
        <v>0</v>
      </c>
      <c r="I149" s="19">
        <f t="shared" si="40"/>
        <v>0</v>
      </c>
    </row>
    <row r="150" spans="1:9" x14ac:dyDescent="0.25">
      <c r="D150" s="29"/>
    </row>
    <row r="151" spans="1:9" ht="15.75" thickBot="1" x14ac:dyDescent="0.3"/>
    <row r="152" spans="1:9" ht="18.75" x14ac:dyDescent="0.3">
      <c r="B152" s="44"/>
      <c r="C152" s="45"/>
      <c r="D152" s="48" t="s">
        <v>194</v>
      </c>
      <c r="E152" s="48"/>
      <c r="F152" s="49"/>
    </row>
    <row r="153" spans="1:9" ht="18.75" x14ac:dyDescent="0.3">
      <c r="B153" s="46"/>
      <c r="C153" s="47"/>
      <c r="D153" s="22">
        <v>1</v>
      </c>
      <c r="E153" s="23">
        <v>2</v>
      </c>
      <c r="F153" s="24">
        <v>3</v>
      </c>
    </row>
    <row r="154" spans="1:9" ht="15.75" x14ac:dyDescent="0.25">
      <c r="B154" s="25" t="s">
        <v>195</v>
      </c>
      <c r="C154" s="26"/>
      <c r="D154" s="38">
        <f>SUM(F8:F11,F16:F32,F37:F40,F45:F48,F53:F56,F61:F79,F84:F109)</f>
        <v>0</v>
      </c>
      <c r="E154" s="38">
        <f>SUM(F115:F135)</f>
        <v>0</v>
      </c>
      <c r="F154" s="39">
        <f>SUM(F140:F149)</f>
        <v>0</v>
      </c>
    </row>
    <row r="155" spans="1:9" ht="15.75" x14ac:dyDescent="0.25">
      <c r="B155" s="25" t="s">
        <v>196</v>
      </c>
      <c r="C155" s="26"/>
      <c r="D155" s="38">
        <f>(D154*21%)+D154</f>
        <v>0</v>
      </c>
      <c r="E155" s="38">
        <f t="shared" ref="E155:F155" si="41">(E154*21%)+E154</f>
        <v>0</v>
      </c>
      <c r="F155" s="39">
        <f t="shared" si="41"/>
        <v>0</v>
      </c>
    </row>
    <row r="156" spans="1:9" ht="15.75" x14ac:dyDescent="0.25">
      <c r="B156" s="25" t="s">
        <v>197</v>
      </c>
      <c r="C156" s="26"/>
      <c r="D156" s="38">
        <f>SUM(H8:H11,H16:H32,H37:H40,H45:H48,H53:H56,H61:H79,H84:H109)</f>
        <v>0</v>
      </c>
      <c r="E156" s="40">
        <f>SUM(H115:H135)</f>
        <v>0</v>
      </c>
      <c r="F156" s="41">
        <f>SUM(H140:H149)</f>
        <v>0</v>
      </c>
    </row>
    <row r="157" spans="1:9" ht="16.5" thickBot="1" x14ac:dyDescent="0.3">
      <c r="B157" s="27" t="s">
        <v>198</v>
      </c>
      <c r="C157" s="28"/>
      <c r="D157" s="42">
        <f>(D156*21%)+D156</f>
        <v>0</v>
      </c>
      <c r="E157" s="42">
        <f t="shared" ref="E157:F157" si="42">(E156*21%)+E156</f>
        <v>0</v>
      </c>
      <c r="F157" s="43">
        <f t="shared" si="42"/>
        <v>0</v>
      </c>
    </row>
    <row r="158" spans="1:9" x14ac:dyDescent="0.25">
      <c r="C158" s="50" t="s">
        <v>196</v>
      </c>
      <c r="D158" s="51"/>
      <c r="E158" s="54">
        <f>SUM(D155:F155)</f>
        <v>0</v>
      </c>
      <c r="F158" s="55"/>
    </row>
    <row r="159" spans="1:9" ht="15.75" thickBot="1" x14ac:dyDescent="0.3">
      <c r="C159" s="52"/>
      <c r="D159" s="53"/>
      <c r="E159" s="56"/>
      <c r="F159" s="57"/>
    </row>
    <row r="160" spans="1:9" x14ac:dyDescent="0.25">
      <c r="C160" s="50" t="s">
        <v>198</v>
      </c>
      <c r="D160" s="51"/>
      <c r="E160" s="54">
        <f>SUM(D157:F157)</f>
        <v>0</v>
      </c>
      <c r="F160" s="55"/>
    </row>
    <row r="161" spans="3:6" ht="15.75" thickBot="1" x14ac:dyDescent="0.3">
      <c r="C161" s="52"/>
      <c r="D161" s="53"/>
      <c r="E161" s="56"/>
      <c r="F161" s="57"/>
    </row>
    <row r="162" spans="3:6" x14ac:dyDescent="0.25">
      <c r="C162" s="50" t="s">
        <v>211</v>
      </c>
      <c r="D162" s="51"/>
      <c r="E162" s="54">
        <f>E158+E160</f>
        <v>0</v>
      </c>
      <c r="F162" s="55"/>
    </row>
    <row r="163" spans="3:6" ht="15.75" thickBot="1" x14ac:dyDescent="0.3">
      <c r="C163" s="52"/>
      <c r="D163" s="53"/>
      <c r="E163" s="56"/>
      <c r="F163" s="57"/>
    </row>
  </sheetData>
  <sheetProtection algorithmName="SHA-512" hashValue="orREWBjyItokVXFcGdtZeeidRPmmAynJmxv6ex9eLSsCSNphEWPGxQnS7CjRue+4b3jw2p44uD+KWEOYrxjw6w==" saltValue="b5VXoOIqBi4MPNBxldfEGA==" spinCount="100000" sheet="1" objects="1" scenarios="1"/>
  <protectedRanges>
    <protectedRange sqref="B2" name="Uchazec"/>
    <protectedRange sqref="G140:G149 G115:G135 G84:G109 G61:G79 G53:G56 G45:G48 G37:G40 G8:G11 G16:G32" name="Montaz"/>
    <protectedRange sqref="E140:E149 E115:E135 E84:E109 E61:E79 E53:E56 E45:E48 E37:E40 E8:E11 E16:E32" name="Cena"/>
  </protectedRanges>
  <mergeCells count="103">
    <mergeCell ref="D113:D114"/>
    <mergeCell ref="E113:E114"/>
    <mergeCell ref="I43:I44"/>
    <mergeCell ref="I51:I52"/>
    <mergeCell ref="A50:I50"/>
    <mergeCell ref="I59:I60"/>
    <mergeCell ref="A58:I58"/>
    <mergeCell ref="D59:D60"/>
    <mergeCell ref="E59:E60"/>
    <mergeCell ref="F59:F60"/>
    <mergeCell ref="G59:G60"/>
    <mergeCell ref="H59:H60"/>
    <mergeCell ref="D51:D52"/>
    <mergeCell ref="E51:E52"/>
    <mergeCell ref="F51:F52"/>
    <mergeCell ref="G51:G52"/>
    <mergeCell ref="H51:H52"/>
    <mergeCell ref="D43:D44"/>
    <mergeCell ref="E43:E44"/>
    <mergeCell ref="F43:F44"/>
    <mergeCell ref="G43:G44"/>
    <mergeCell ref="H43:H44"/>
    <mergeCell ref="G138:G139"/>
    <mergeCell ref="H138:H139"/>
    <mergeCell ref="A137:I137"/>
    <mergeCell ref="I138:I139"/>
    <mergeCell ref="D82:D83"/>
    <mergeCell ref="E82:E83"/>
    <mergeCell ref="F82:F83"/>
    <mergeCell ref="G82:G83"/>
    <mergeCell ref="H82:H83"/>
    <mergeCell ref="A138:A139"/>
    <mergeCell ref="B138:B139"/>
    <mergeCell ref="C138:C139"/>
    <mergeCell ref="A82:A83"/>
    <mergeCell ref="B82:B83"/>
    <mergeCell ref="C82:C83"/>
    <mergeCell ref="A113:A114"/>
    <mergeCell ref="B113:B114"/>
    <mergeCell ref="C113:C114"/>
    <mergeCell ref="I82:I83"/>
    <mergeCell ref="I113:I114"/>
    <mergeCell ref="A111:I111"/>
    <mergeCell ref="A112:I112"/>
    <mergeCell ref="F113:F114"/>
    <mergeCell ref="G113:G114"/>
    <mergeCell ref="G6:G7"/>
    <mergeCell ref="H6:H7"/>
    <mergeCell ref="D14:D15"/>
    <mergeCell ref="E14:E15"/>
    <mergeCell ref="F14:F15"/>
    <mergeCell ref="G14:G15"/>
    <mergeCell ref="H14:H15"/>
    <mergeCell ref="I6:I7"/>
    <mergeCell ref="I14:I15"/>
    <mergeCell ref="A1:I1"/>
    <mergeCell ref="B3:I3"/>
    <mergeCell ref="A4:I4"/>
    <mergeCell ref="A5:I5"/>
    <mergeCell ref="A13:I13"/>
    <mergeCell ref="B2:I2"/>
    <mergeCell ref="A42:I42"/>
    <mergeCell ref="I35:I36"/>
    <mergeCell ref="A59:A60"/>
    <mergeCell ref="B59:B60"/>
    <mergeCell ref="C59:C60"/>
    <mergeCell ref="A43:A44"/>
    <mergeCell ref="B43:B44"/>
    <mergeCell ref="C43:C44"/>
    <mergeCell ref="A51:A52"/>
    <mergeCell ref="B51:B52"/>
    <mergeCell ref="C51:C52"/>
    <mergeCell ref="D35:D36"/>
    <mergeCell ref="E35:E36"/>
    <mergeCell ref="F35:F36"/>
    <mergeCell ref="G35:G36"/>
    <mergeCell ref="H35:H36"/>
    <mergeCell ref="A34:I34"/>
    <mergeCell ref="D6:D7"/>
    <mergeCell ref="B152:C153"/>
    <mergeCell ref="D152:F152"/>
    <mergeCell ref="C158:D159"/>
    <mergeCell ref="E158:F159"/>
    <mergeCell ref="C160:D161"/>
    <mergeCell ref="E160:F161"/>
    <mergeCell ref="C162:D163"/>
    <mergeCell ref="E162:F163"/>
    <mergeCell ref="A6:A7"/>
    <mergeCell ref="B6:B7"/>
    <mergeCell ref="C6:C7"/>
    <mergeCell ref="E6:E7"/>
    <mergeCell ref="F6:F7"/>
    <mergeCell ref="B14:B15"/>
    <mergeCell ref="A14:A15"/>
    <mergeCell ref="A35:A36"/>
    <mergeCell ref="B35:B36"/>
    <mergeCell ref="C35:C36"/>
    <mergeCell ref="C14:C15"/>
    <mergeCell ref="D138:D139"/>
    <mergeCell ref="E138:E139"/>
    <mergeCell ref="F138:F139"/>
    <mergeCell ref="A81:I81"/>
    <mergeCell ref="H113:H114"/>
  </mergeCells>
  <phoneticPr fontId="2" type="noConversion"/>
  <pageMargins left="0.7" right="0.7" top="0.78740157499999996" bottom="0.78740157499999996" header="0.3" footer="0.3"/>
  <pageSetup paperSize="9" orientation="portrait" r:id="rId1"/>
  <rowBreaks count="1" manualBreakCount="1">
    <brk id="77" max="9" man="1"/>
  </rowBreaks>
  <ignoredErrors>
    <ignoredError sqref="D156:F15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8c48d0e-efaa-4496-a4fd-a5a28a6718e2">VJU37WDNZE6R-888978419-23501</_dlc_DocId>
    <TaxCatchAll xmlns="28c48d0e-efaa-4496-a4fd-a5a28a6718e2" xsi:nil="true"/>
    <lcf76f155ced4ddcb4097134ff3c332f xmlns="f1359628-4fbd-4f6a-9ecf-dd3ad90b85d5">
      <Terms xmlns="http://schemas.microsoft.com/office/infopath/2007/PartnerControls"/>
    </lcf76f155ced4ddcb4097134ff3c332f>
    <_dlc_DocIdUrl xmlns="28c48d0e-efaa-4496-a4fd-a5a28a6718e2">
      <Url>https://sunnywatcz.sharepoint.com/sites/Sunnywatt-Dokumety/_layouts/15/DocIdRedir.aspx?ID=VJU37WDNZE6R-888978419-23501</Url>
      <Description>VJU37WDNZE6R-888978419-23501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2DA3617F5A0F4D966F7BB21DB1463D" ma:contentTypeVersion="15" ma:contentTypeDescription="Vytvoří nový dokument" ma:contentTypeScope="" ma:versionID="43245f9eddf74c0193634f4ec1bccc93">
  <xsd:schema xmlns:xsd="http://www.w3.org/2001/XMLSchema" xmlns:xs="http://www.w3.org/2001/XMLSchema" xmlns:p="http://schemas.microsoft.com/office/2006/metadata/properties" xmlns:ns2="28c48d0e-efaa-4496-a4fd-a5a28a6718e2" xmlns:ns3="f1359628-4fbd-4f6a-9ecf-dd3ad90b85d5" targetNamespace="http://schemas.microsoft.com/office/2006/metadata/properties" ma:root="true" ma:fieldsID="b802cac21e5f4290c10f1d8d5001a9c2" ns2:_="" ns3:_="">
    <xsd:import namespace="28c48d0e-efaa-4496-a4fd-a5a28a6718e2"/>
    <xsd:import namespace="f1359628-4fbd-4f6a-9ecf-dd3ad90b85d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c48d0e-efaa-4496-a4fd-a5a28a6718e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5" nillable="true" ma:displayName="Taxonomy Catch All Column" ma:hidden="true" ma:list="{a55b1267-e465-4b2f-82e9-cbdd1e76bd37}" ma:internalName="TaxCatchAll" ma:showField="CatchAllData" ma:web="28c48d0e-efaa-4496-a4fd-a5a28a6718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359628-4fbd-4f6a-9ecf-dd3ad90b85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5e7b5764-3acb-4491-8805-a6dce1c4b0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28C767-3959-45E7-A0AF-CE215C3F23D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76BFCE8-208B-4DF4-A187-D32440BA2A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36C404-1C0C-4DC1-8F06-DD011C27F0F1}">
  <ds:schemaRefs>
    <ds:schemaRef ds:uri="http://schemas.microsoft.com/office/2006/metadata/properties"/>
    <ds:schemaRef ds:uri="http://schemas.microsoft.com/office/infopath/2007/PartnerControls"/>
    <ds:schemaRef ds:uri="28c48d0e-efaa-4496-a4fd-a5a28a6718e2"/>
    <ds:schemaRef ds:uri="f1359628-4fbd-4f6a-9ecf-dd3ad90b85d5"/>
  </ds:schemaRefs>
</ds:datastoreItem>
</file>

<file path=customXml/itemProps4.xml><?xml version="1.0" encoding="utf-8"?>
<ds:datastoreItem xmlns:ds="http://schemas.openxmlformats.org/officeDocument/2006/customXml" ds:itemID="{D96AF6BE-C1E3-48B8-8985-9BC3A148F5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c48d0e-efaa-4496-a4fd-a5a28a6718e2"/>
    <ds:schemaRef ds:uri="f1359628-4fbd-4f6a-9ecf-dd3ad90b8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VV</vt:lpstr>
      <vt:lpstr>VV!Oblast_tisku</vt:lpstr>
    </vt:vector>
  </TitlesOfParts>
  <Manager/>
  <Company>Friedhelm Loh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Šprlák, Roman</dc:creator>
  <cp:keywords/>
  <dc:description/>
  <cp:lastModifiedBy>Bc. Beránek Jan</cp:lastModifiedBy>
  <cp:revision/>
  <dcterms:created xsi:type="dcterms:W3CDTF">2022-06-15T06:27:04Z</dcterms:created>
  <dcterms:modified xsi:type="dcterms:W3CDTF">2024-12-12T12:14:22Z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0x010100BE2DA3617F5A0F4D966F7BB21DB1463D</vt:lpwstr>
  </property>
  <property fmtid="{D5CDD505-2E9C-101B-9397-08002B2CF9AE}" pid="3" name="_dlc_DocIdItemGuid">
    <vt:lpwstr>24277d62-525a-4047-846b-f3b45398af67</vt:lpwstr>
  </property>
  <property fmtid="{D5CDD505-2E9C-101B-9397-08002B2CF9AE}" pid="4" name="MediaServiceImageTags">
    <vt:lpwstr/>
  </property>
</Properties>
</file>