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\dotace\VEŘEJNÉ ZAKÁZKY-VÝBĚROVÁ ŘÍZENÍ\2025\Mytí oken a pastování II\1. Výzva vč. příloh\"/>
    </mc:Choice>
  </mc:AlternateContent>
  <xr:revisionPtr revIDLastSave="0" documentId="13_ncr:1_{7BD682AD-2E2C-44BC-9251-EC86F7E64223}" xr6:coauthVersionLast="36" xr6:coauthVersionMax="36" xr10:uidLastSave="{00000000-0000-0000-0000-000000000000}"/>
  <bookViews>
    <workbookView xWindow="480" yWindow="30" windowWidth="18195" windowHeight="7500" xr2:uid="{00000000-000D-0000-FFFF-FFFF00000000}"/>
  </bookViews>
  <sheets>
    <sheet name="Položkový rozpočet_souhrn" sheetId="6" r:id="rId1"/>
    <sheet name="Mytí oken" sheetId="1" r:id="rId2"/>
    <sheet name="Mytí skleněnýc ploch" sheetId="4" r:id="rId3"/>
    <sheet name="Pastování podlahy" sheetId="3" r:id="rId4"/>
    <sheet name="Čištění podchodu pro chodce" sheetId="5" r:id="rId5"/>
  </sheets>
  <definedNames>
    <definedName name="_xlnm.Print_Area" localSheetId="4">'Čištění podchodu pro chodce'!$A$1:$H$9</definedName>
    <definedName name="_xlnm.Print_Area" localSheetId="1">'Mytí oken'!$A$1:$I$37</definedName>
    <definedName name="_xlnm.Print_Area" localSheetId="2">'Mytí skleněnýc ploch'!$A$1:$L$23</definedName>
    <definedName name="_xlnm.Print_Area" localSheetId="3">'Pastování podlahy'!$A$1:$H$10</definedName>
    <definedName name="_xlnm.Print_Area" localSheetId="0">'Položkový rozpočet_souhrn'!$A$1:$F$16</definedName>
  </definedNames>
  <calcPr calcId="191029"/>
</workbook>
</file>

<file path=xl/calcChain.xml><?xml version="1.0" encoding="utf-8"?>
<calcChain xmlns="http://schemas.openxmlformats.org/spreadsheetml/2006/main">
  <c r="H9" i="5" l="1"/>
  <c r="H10" i="3" l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B7" i="6" l="1"/>
  <c r="L23" i="4"/>
  <c r="G21" i="4"/>
  <c r="G20" i="4"/>
  <c r="I20" i="4" s="1"/>
  <c r="G19" i="4"/>
  <c r="I19" i="4" s="1"/>
  <c r="G18" i="4"/>
  <c r="G17" i="4"/>
  <c r="I17" i="4" s="1"/>
  <c r="G16" i="4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B9" i="6" l="1"/>
  <c r="B8" i="6"/>
  <c r="B6" i="6"/>
  <c r="B11" i="6" l="1"/>
  <c r="B12" i="6" s="1"/>
  <c r="B13" i="6" s="1"/>
</calcChain>
</file>

<file path=xl/sharedStrings.xml><?xml version="1.0" encoding="utf-8"?>
<sst xmlns="http://schemas.openxmlformats.org/spreadsheetml/2006/main" count="196" uniqueCount="104">
  <si>
    <t>stará radnice</t>
  </si>
  <si>
    <t>pf vila</t>
  </si>
  <si>
    <t>repasovaná, klenutá, špaletová okna</t>
  </si>
  <si>
    <t>1. patro nové okno, klenuté, špaletové</t>
  </si>
  <si>
    <t>1. patro, repas, špaletové, bez klenby</t>
  </si>
  <si>
    <t>malé klenuté okno v přízemí zadní trakt</t>
  </si>
  <si>
    <t>střešní okna klenutá, špaletová, repas</t>
  </si>
  <si>
    <t>dvojitá špaletová, repas. Půdní</t>
  </si>
  <si>
    <t xml:space="preserve">1. patro, dvojitá, klenutá, repas </t>
  </si>
  <si>
    <t>vitrážová okna na schodišti</t>
  </si>
  <si>
    <t>vitráž zadního únikového schodiště</t>
  </si>
  <si>
    <t>dvoukřídlové, dřevěné, špaletové s jednokřídlovým nadsvětlíkem</t>
  </si>
  <si>
    <t>dvoukřídlé, plastové s dvoukřídlým nadsvětlýkem</t>
  </si>
  <si>
    <t>plastová, tříkřídlová</t>
  </si>
  <si>
    <t>plastová, dvoukřídlová</t>
  </si>
  <si>
    <t>plastová - otvírání každé druhé okno (zabezpečení)</t>
  </si>
  <si>
    <t>1. patro, dvoukřídlé, repas, špaletové, bez klenby</t>
  </si>
  <si>
    <t>půdní okna, klenutá</t>
  </si>
  <si>
    <t>zábradlí</t>
  </si>
  <si>
    <t>zástěna kuchyňky a šatna</t>
  </si>
  <si>
    <t xml:space="preserve">posuvné skleněné dveře </t>
  </si>
  <si>
    <t>historické šestidílné okno</t>
  </si>
  <si>
    <t>špaletové</t>
  </si>
  <si>
    <t>malé okno</t>
  </si>
  <si>
    <t>historické klenuté dveře, špalet.</t>
  </si>
  <si>
    <t>špaletové okno troj dílné</t>
  </si>
  <si>
    <t>balkonové dveře + okno - sál</t>
  </si>
  <si>
    <t>dvojité okno, špaletové</t>
  </si>
  <si>
    <t>jednoducé okno špaletové</t>
  </si>
  <si>
    <t>celkem Kč bez DPH:</t>
  </si>
  <si>
    <t>Příloha č. 1 - specifikace předmětu plnění veřejné zakázky a položkový rozpočet</t>
  </si>
  <si>
    <t>MYTÍ OKEN</t>
  </si>
  <si>
    <t>Počet</t>
  </si>
  <si>
    <t>Popis</t>
  </si>
  <si>
    <t>četnost/    rok</t>
  </si>
  <si>
    <r>
      <t>celková výměra m</t>
    </r>
    <r>
      <rPr>
        <vertAlign val="superscript"/>
        <sz val="9"/>
        <color theme="1"/>
        <rFont val="Verdana"/>
        <family val="2"/>
        <charset val="238"/>
      </rPr>
      <t>2</t>
    </r>
  </si>
  <si>
    <r>
      <t>výměra m</t>
    </r>
    <r>
      <rPr>
        <vertAlign val="superscript"/>
        <sz val="9"/>
        <color theme="1"/>
        <rFont val="Verdana"/>
        <family val="2"/>
        <charset val="238"/>
      </rPr>
      <t>2</t>
    </r>
  </si>
  <si>
    <t>cena celkem bez DPH</t>
  </si>
  <si>
    <r>
      <t>cena bez DPH                m</t>
    </r>
    <r>
      <rPr>
        <vertAlign val="superscript"/>
        <sz val="9"/>
        <color theme="1"/>
        <rFont val="Verdana"/>
        <family val="2"/>
        <charset val="238"/>
      </rPr>
      <t>2</t>
    </r>
  </si>
  <si>
    <t>cena bez DPH         okno</t>
  </si>
  <si>
    <t>Školní 4</t>
  </si>
  <si>
    <t>budova               ulice a č.p.</t>
  </si>
  <si>
    <t>1 kpl</t>
  </si>
  <si>
    <t>1x za dva roky</t>
  </si>
  <si>
    <t>PASTOVÁNÍ PODLAHY</t>
  </si>
  <si>
    <t>Podchod pro chodce</t>
  </si>
  <si>
    <t>MYTÍ OSTATNÍCH SKLENĚNÝCH PLOCH</t>
  </si>
  <si>
    <t>Školní 4 - nová</t>
  </si>
  <si>
    <t>Čištění skelních výplní podchodu pro chodce</t>
  </si>
  <si>
    <t>Mytí skelní výplně podchodu pro chodce</t>
  </si>
  <si>
    <r>
      <t>výměra m</t>
    </r>
    <r>
      <rPr>
        <b/>
        <vertAlign val="superscript"/>
        <sz val="9"/>
        <color theme="1"/>
        <rFont val="Verdana"/>
        <family val="2"/>
        <charset val="238"/>
      </rPr>
      <t>2</t>
    </r>
  </si>
  <si>
    <r>
      <t>celková výměra m</t>
    </r>
    <r>
      <rPr>
        <b/>
        <vertAlign val="superscript"/>
        <sz val="9"/>
        <color theme="1"/>
        <rFont val="Verdana"/>
        <family val="2"/>
        <charset val="238"/>
      </rPr>
      <t>2</t>
    </r>
  </si>
  <si>
    <r>
      <t>cena bez DPH                m</t>
    </r>
    <r>
      <rPr>
        <b/>
        <vertAlign val="superscript"/>
        <sz val="9"/>
        <color theme="1"/>
        <rFont val="Verdana"/>
        <family val="2"/>
        <charset val="238"/>
      </rPr>
      <t>2</t>
    </r>
  </si>
  <si>
    <t>Mytí oken</t>
  </si>
  <si>
    <t>Mytí ostatních skleněných ploch</t>
  </si>
  <si>
    <t>Pastování podlahy</t>
  </si>
  <si>
    <t>Čištění podchodu pro chodce</t>
  </si>
  <si>
    <t>Celkem cena bez DPH</t>
  </si>
  <si>
    <t>Cena bez DPH</t>
  </si>
  <si>
    <t>DPH 21%</t>
  </si>
  <si>
    <t>Celkem cena včetně DPH</t>
  </si>
  <si>
    <t>Souhrnný rozpočet</t>
  </si>
  <si>
    <t>tvar</t>
  </si>
  <si>
    <t>pozice</t>
  </si>
  <si>
    <t>rozměr X</t>
  </si>
  <si>
    <t>rozměr Y</t>
  </si>
  <si>
    <t>počet ks</t>
  </si>
  <si>
    <t>kosodélník</t>
  </si>
  <si>
    <t>vertikálně</t>
  </si>
  <si>
    <t>obdélník</t>
  </si>
  <si>
    <t>obdélník v kov. konstrukci</t>
  </si>
  <si>
    <t>horizontálně</t>
  </si>
  <si>
    <t>3x obdélník</t>
  </si>
  <si>
    <t>budova                  ulice a č.p.</t>
  </si>
  <si>
    <r>
      <t>plocha 1 kusu v m</t>
    </r>
    <r>
      <rPr>
        <b/>
        <vertAlign val="superscript"/>
        <sz val="9"/>
        <color theme="1"/>
        <rFont val="Verdana"/>
        <family val="2"/>
        <charset val="238"/>
      </rPr>
      <t>2</t>
    </r>
  </si>
  <si>
    <r>
      <t>celková plocha v m</t>
    </r>
    <r>
      <rPr>
        <b/>
        <vertAlign val="superscript"/>
        <sz val="9"/>
        <color theme="1"/>
        <rFont val="Verdana"/>
        <family val="2"/>
        <charset val="238"/>
      </rPr>
      <t>2</t>
    </r>
  </si>
  <si>
    <t>skleněná výplň - název</t>
  </si>
  <si>
    <t>zábradlí - schodiště 1.patro</t>
  </si>
  <si>
    <t>zábradlí - balkon 1.patro</t>
  </si>
  <si>
    <t>zábradlí - podesta 1.patro</t>
  </si>
  <si>
    <t>zábradlí - schodiště 2.patro</t>
  </si>
  <si>
    <t>zábradlí - podesta 2.patro</t>
  </si>
  <si>
    <t>lávka 2. patro jižní str.</t>
  </si>
  <si>
    <t>lávka 2. patro severní str.</t>
  </si>
  <si>
    <t>zábradlí - balkon 2.patro</t>
  </si>
  <si>
    <t>stropní podhledy 1,patro severní</t>
  </si>
  <si>
    <t>stropní podhledy 1,patro jižní</t>
  </si>
  <si>
    <t>zástěna obrana státu 1. patro</t>
  </si>
  <si>
    <t>pohovorna OSPOD 1. patro</t>
  </si>
  <si>
    <t>zástěna zasedací místnost 2. patro</t>
  </si>
  <si>
    <t xml:space="preserve">archiv sekretariát starosty </t>
  </si>
  <si>
    <t>četnost /rok</t>
  </si>
  <si>
    <t>Celkem Kč bez DPH:</t>
  </si>
  <si>
    <t>Budova Školní 4</t>
  </si>
  <si>
    <t>Budova Osvoboditelů 50 MP</t>
  </si>
  <si>
    <t>Budova Školní 2 - nová</t>
  </si>
  <si>
    <t>Budova Školní 2</t>
  </si>
  <si>
    <t xml:space="preserve">Oboustranné výškové mytí skleněných ploch v prostorách podchodu pod komunikací I/30 mezi ulicemi Osvoboditelů a Dlouhá v Lovosicích.                                                                                                                                                                                                                                                                                                                                          
                                                                                                                                                                                                                                     Dodavatel je povinen po ukončení prací pracoviště a jeho nejbližší okolí uklidit a umýt. Dodavatel je povinen zajistit proškolení svých pracovníků v oblasti BOZP. Práce v prostoru podchodu pro chodce je možné provádět po předchozím projednání a se souhlasem zástupce zadavatele kdykoliv v pracovní dny i ve dnech pracovního klidu. Místo je veřejně přístupné, avšak s ohledem na zvýšený pohyb chodců v místě realizace zakázky a možnosti jejich zranění. 
Dodavatel je povinen použít k čištění prostředky odpovídající čištěnému materiálu tak, aby nedošlo k jeho poškození. </t>
  </si>
  <si>
    <t>chemické odstranění stávajícího vosku, následné nanášení 3 vrstev nového vosku (linoleum)</t>
  </si>
  <si>
    <t>chemické odstranění stávajícího vosku, následné nanášení 3 vrstev nového vosku (dlažba)</t>
  </si>
  <si>
    <t>Zahnuje oboustranné mytí oken včetně okenních rámů, okenních klik, vnitřních a vnějších parapetů a u dvojitých oken i mytí meziprostoru u vybraných oken v jednotlivých budovách Města Lovosice.
Dodavatel je povinen použít k čištění vlastní čistící a pracovní prostředky odpovídající čištěnému materiálu tak, aby nedošlo k jejich poškození a s přihlédnutím k požadavku na práce ve výškách (žebříky, úvazy apod.)
Práce v budovách je možné provádět v pracovní dny po předchozí domluvě. Ve dnech pracovního klidu je možné práce provádět v časovém rozmezí od 07:00 hodin do 19:00 hodin po předchozím projednání a se souhlasem zástupce zadavatele.</t>
  </si>
  <si>
    <t>Zahnuje oboustranné mytí skleněného zábradlí, skleněných lávek, stropních podhledů a skleněných zástěn v budově Městského úřadu Lovosice.                                                                    Celková plocha všech skel činí cca 134,25 m2. Plocha obou stran - bez zástěny obrany státu v 1. patře a archivu sekretariátu st. ve 2.patře činí 245,13 m2.
Dodavatel je povinen použít k čištění vlastní čistící a pracovní prostředky odpovídající čištěnému materiálu tak, aby nedošlo k jejich poškození a s přihlédnutím k požadavku na práce ve výškách (žebříky, úvazy apod.)
Práce v budovách je možné provádět v pracovní dny po předchozí domluvě. Ve dnech pracovního klidu je možné práce provádět v časovém rozmezí od 07:00 hodin do 19:00 hodin po předchozím projednání a se souhlasem zástupce zadavatele.</t>
  </si>
  <si>
    <t>Zahnuje chemické odstranění stávajícího vosku, řádné vyčištění plochy a následné nanášení 3 vrstev nového vosku v budově Městského úřadu Lovosice.
Dodavatel je povinen použít k čištění vlastní čistící a pracovní prostředky odpovídající čištěnému materiálu tak, aby nedošlo k jejich poškození.
Práce v budovách je možné provádět v pracovní dny po předchozí domluvě. Ve dnech pracovního klidu je možné práce provádět v časovém rozmezí od 07:00 hodin do 19:00 hodin po předchozím projednání a se souhlasem zástupce zadavatele.</t>
  </si>
  <si>
    <t>Veřejná zakázka: Mytí oken, pastování podlahy, čištění podchodu pro chodce pro město Lovosice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</si>
</sst>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[$-405]General"/>
    <numFmt numFmtId="165" formatCode="#,##0.00&quot; &quot;[$Kč-405];[Red]&quot;-&quot;#,##0.00&quot; &quot;[$Kč-405]"/>
    <numFmt numFmtId="166" formatCode="#,##0.00\ &quot;Kč&quot;"/>
    <numFmt numFmtId="167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rgb="FFFF0000"/>
      <name val="Verdana"/>
      <family val="2"/>
      <charset val="238"/>
    </font>
    <font>
      <vertAlign val="superscript"/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vertAlign val="superscript"/>
      <sz val="9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164" fontId="4" fillId="0" borderId="0" applyBorder="0" applyProtection="0"/>
    <xf numFmtId="0" fontId="4" fillId="0" borderId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5" fontId="6" fillId="0" borderId="0" applyBorder="0" applyProtection="0"/>
  </cellStyleXfs>
  <cellXfs count="106">
    <xf numFmtId="0" fontId="0" fillId="0" borderId="0" xfId="0"/>
    <xf numFmtId="0" fontId="0" fillId="0" borderId="0" xfId="0"/>
    <xf numFmtId="0" fontId="0" fillId="0" borderId="0" xfId="0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4" xfId="0" applyFont="1" applyBorder="1"/>
    <xf numFmtId="0" fontId="11" fillId="0" borderId="5" xfId="2" applyFont="1" applyBorder="1" applyAlignment="1">
      <alignment horizontal="center"/>
    </xf>
    <xf numFmtId="0" fontId="11" fillId="0" borderId="5" xfId="2" applyFont="1" applyBorder="1"/>
    <xf numFmtId="2" fontId="11" fillId="0" borderId="5" xfId="2" applyNumberFormat="1" applyFont="1" applyBorder="1" applyAlignment="1">
      <alignment horizontal="center"/>
    </xf>
    <xf numFmtId="8" fontId="11" fillId="0" borderId="5" xfId="1" applyNumberFormat="1" applyFont="1" applyFill="1" applyBorder="1" applyAlignment="1">
      <alignment horizontal="center"/>
    </xf>
    <xf numFmtId="8" fontId="11" fillId="0" borderId="6" xfId="1" applyNumberFormat="1" applyFont="1" applyFill="1" applyBorder="1" applyAlignment="1">
      <alignment horizontal="center"/>
    </xf>
    <xf numFmtId="0" fontId="11" fillId="0" borderId="5" xfId="2" applyFont="1" applyFill="1" applyBorder="1" applyAlignment="1">
      <alignment horizontal="center"/>
    </xf>
    <xf numFmtId="0" fontId="11" fillId="0" borderId="5" xfId="2" applyFont="1" applyFill="1" applyBorder="1"/>
    <xf numFmtId="0" fontId="11" fillId="0" borderId="5" xfId="2" applyFont="1" applyFill="1" applyBorder="1" applyAlignment="1">
      <alignment horizontal="center" vertical="top"/>
    </xf>
    <xf numFmtId="0" fontId="11" fillId="0" borderId="5" xfId="2" applyFont="1" applyFill="1" applyBorder="1" applyAlignment="1">
      <alignment vertical="center" wrapText="1"/>
    </xf>
    <xf numFmtId="0" fontId="11" fillId="0" borderId="5" xfId="2" applyFont="1" applyFill="1" applyBorder="1" applyAlignment="1">
      <alignment wrapText="1"/>
    </xf>
    <xf numFmtId="0" fontId="11" fillId="0" borderId="5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vertical="center" wrapText="1"/>
    </xf>
    <xf numFmtId="0" fontId="11" fillId="0" borderId="5" xfId="2" applyFont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center" vertical="center"/>
    </xf>
    <xf numFmtId="8" fontId="11" fillId="0" borderId="5" xfId="1" applyNumberFormat="1" applyFont="1" applyFill="1" applyBorder="1" applyAlignment="1">
      <alignment horizontal="center" vertical="center"/>
    </xf>
    <xf numFmtId="8" fontId="11" fillId="0" borderId="6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6" xfId="0" applyBorder="1"/>
    <xf numFmtId="0" fontId="10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0" fillId="4" borderId="4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/>
    <xf numFmtId="166" fontId="11" fillId="0" borderId="6" xfId="0" applyNumberFormat="1" applyFont="1" applyBorder="1" applyAlignment="1">
      <alignment vertical="center"/>
    </xf>
    <xf numFmtId="166" fontId="10" fillId="4" borderId="6" xfId="0" applyNumberFormat="1" applyFont="1" applyFill="1" applyBorder="1" applyAlignment="1">
      <alignment vertical="center"/>
    </xf>
    <xf numFmtId="166" fontId="10" fillId="4" borderId="15" xfId="0" applyNumberFormat="1" applyFont="1" applyFill="1" applyBorder="1" applyAlignment="1">
      <alignment vertical="center"/>
    </xf>
    <xf numFmtId="166" fontId="16" fillId="4" borderId="15" xfId="0" applyNumberFormat="1" applyFont="1" applyFill="1" applyBorder="1"/>
    <xf numFmtId="166" fontId="12" fillId="4" borderId="1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5" xfId="0" applyBorder="1"/>
    <xf numFmtId="0" fontId="0" fillId="0" borderId="0" xfId="0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/>
    <xf numFmtId="2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0" fillId="2" borderId="2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1" fillId="0" borderId="22" xfId="0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8" fontId="11" fillId="0" borderId="25" xfId="1" applyNumberFormat="1" applyFont="1" applyFill="1" applyBorder="1" applyAlignment="1">
      <alignment horizontal="center" vertical="center"/>
    </xf>
    <xf numFmtId="8" fontId="11" fillId="0" borderId="23" xfId="1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7" fontId="11" fillId="0" borderId="25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4" borderId="16" xfId="0" applyFont="1" applyFill="1" applyBorder="1" applyAlignment="1">
      <alignment horizontal="right"/>
    </xf>
    <xf numFmtId="0" fontId="16" fillId="4" borderId="17" xfId="0" applyFont="1" applyFill="1" applyBorder="1" applyAlignment="1">
      <alignment horizontal="right"/>
    </xf>
    <xf numFmtId="0" fontId="16" fillId="4" borderId="18" xfId="0" applyFont="1" applyFill="1" applyBorder="1" applyAlignment="1">
      <alignment horizontal="right"/>
    </xf>
    <xf numFmtId="0" fontId="14" fillId="3" borderId="2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center"/>
    </xf>
  </cellXfs>
  <cellStyles count="11">
    <cellStyle name="Čárka 2" xfId="4" xr:uid="{00000000-0005-0000-0000-000000000000}"/>
    <cellStyle name="Excel Built-in Normal" xfId="5" xr:uid="{00000000-0005-0000-0000-000001000000}"/>
    <cellStyle name="Excel Built-in Normal 1" xfId="6" xr:uid="{00000000-0005-0000-0000-000002000000}"/>
    <cellStyle name="Heading" xfId="7" xr:uid="{00000000-0005-0000-0000-000003000000}"/>
    <cellStyle name="Heading1" xfId="8" xr:uid="{00000000-0005-0000-0000-000004000000}"/>
    <cellStyle name="Měna" xfId="1" builtinId="4"/>
    <cellStyle name="Normální" xfId="0" builtinId="0"/>
    <cellStyle name="Normální 2" xfId="2" xr:uid="{00000000-0005-0000-0000-000007000000}"/>
    <cellStyle name="Normální 3" xfId="3" xr:uid="{00000000-0005-0000-0000-000008000000}"/>
    <cellStyle name="Result" xfId="9" xr:uid="{00000000-0005-0000-0000-000009000000}"/>
    <cellStyle name="Result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15712</xdr:colOff>
      <xdr:row>37</xdr:row>
      <xdr:rowOff>39279</xdr:rowOff>
    </xdr:from>
    <xdr:to>
      <xdr:col>3</xdr:col>
      <xdr:colOff>1404941</xdr:colOff>
      <xdr:row>55</xdr:row>
      <xdr:rowOff>15004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CA028E5-A82D-4AD6-BBF5-E84FE0DF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2" y="7957794"/>
          <a:ext cx="4507930" cy="3227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1649691</xdr:colOff>
      <xdr:row>37</xdr:row>
      <xdr:rowOff>47679</xdr:rowOff>
    </xdr:from>
    <xdr:to>
      <xdr:col>8</xdr:col>
      <xdr:colOff>644163</xdr:colOff>
      <xdr:row>58</xdr:row>
      <xdr:rowOff>149258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F057C85-BB11-486B-9513-7172428B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8392" y="7966194"/>
          <a:ext cx="6284534" cy="389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164968</xdr:rowOff>
    </xdr:from>
    <xdr:to>
      <xdr:col>3</xdr:col>
      <xdr:colOff>1790604</xdr:colOff>
      <xdr:row>76</xdr:row>
      <xdr:rowOff>54988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440A0C5-E0CD-49CE-A911-7069C54D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9133"/>
          <a:ext cx="4909305" cy="2780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1979628</xdr:colOff>
      <xdr:row>60</xdr:row>
      <xdr:rowOff>70701</xdr:rowOff>
    </xdr:from>
    <xdr:to>
      <xdr:col>9</xdr:col>
      <xdr:colOff>95834</xdr:colOff>
      <xdr:row>76</xdr:row>
      <xdr:rowOff>15711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BF2DB14-65C0-41EA-AB83-CD963FA4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329" y="12144866"/>
          <a:ext cx="6341093" cy="2835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24</xdr:row>
      <xdr:rowOff>22860</xdr:rowOff>
    </xdr:from>
    <xdr:to>
      <xdr:col>2</xdr:col>
      <xdr:colOff>1401805</xdr:colOff>
      <xdr:row>36</xdr:row>
      <xdr:rowOff>83820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8CCD68-2BDF-4457-A1A4-953377B0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5928360"/>
          <a:ext cx="4503144" cy="2255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48320</xdr:rowOff>
    </xdr:from>
    <xdr:to>
      <xdr:col>2</xdr:col>
      <xdr:colOff>1417320</xdr:colOff>
      <xdr:row>50</xdr:row>
      <xdr:rowOff>68579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58EA18A-F439-4C2F-A7B9-9BA7B9E1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7020"/>
          <a:ext cx="4533900" cy="203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411480</xdr:colOff>
      <xdr:row>24</xdr:row>
      <xdr:rowOff>30112</xdr:rowOff>
    </xdr:from>
    <xdr:to>
      <xdr:col>6</xdr:col>
      <xdr:colOff>395366</xdr:colOff>
      <xdr:row>48</xdr:row>
      <xdr:rowOff>175260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7AE70E6-9A40-4D07-BA07-F08164EB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935612"/>
          <a:ext cx="2056526" cy="453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129540</xdr:colOff>
      <xdr:row>24</xdr:row>
      <xdr:rowOff>19483</xdr:rowOff>
    </xdr:from>
    <xdr:to>
      <xdr:col>9</xdr:col>
      <xdr:colOff>576814</xdr:colOff>
      <xdr:row>48</xdr:row>
      <xdr:rowOff>175260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3881315-DE24-41C4-AA81-EF99E417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7620" y="5924983"/>
          <a:ext cx="1940794" cy="4544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10</xdr:row>
      <xdr:rowOff>104488</xdr:rowOff>
    </xdr:from>
    <xdr:to>
      <xdr:col>3</xdr:col>
      <xdr:colOff>1112520</xdr:colOff>
      <xdr:row>38</xdr:row>
      <xdr:rowOff>30480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FF5887-94E8-4555-AFFA-548E724B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106768"/>
          <a:ext cx="3322320" cy="504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1234440</xdr:colOff>
      <xdr:row>10</xdr:row>
      <xdr:rowOff>144780</xdr:rowOff>
    </xdr:from>
    <xdr:to>
      <xdr:col>7</xdr:col>
      <xdr:colOff>618824</xdr:colOff>
      <xdr:row>28</xdr:row>
      <xdr:rowOff>15240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F1DF6A0-A686-4294-8F2B-2E33F28F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760" y="3147060"/>
          <a:ext cx="4626944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ED4C-1DE8-4807-B4F5-9597B6B070F8}">
  <sheetPr>
    <pageSetUpPr fitToPage="1"/>
  </sheetPr>
  <dimension ref="A1:C14"/>
  <sheetViews>
    <sheetView tabSelected="1" workbookViewId="0">
      <selection activeCell="A2" sqref="A2"/>
    </sheetView>
  </sheetViews>
  <sheetFormatPr defaultRowHeight="15" x14ac:dyDescent="0.25"/>
  <cols>
    <col min="1" max="1" width="36" customWidth="1"/>
    <col min="2" max="2" width="30.28515625" customWidth="1"/>
  </cols>
  <sheetData>
    <row r="1" spans="1:3" x14ac:dyDescent="0.25">
      <c r="A1" s="10" t="s">
        <v>30</v>
      </c>
      <c r="B1" s="39"/>
      <c r="C1" s="39"/>
    </row>
    <row r="2" spans="1:3" x14ac:dyDescent="0.25">
      <c r="A2" s="9" t="s">
        <v>103</v>
      </c>
      <c r="B2" s="39"/>
      <c r="C2" s="39"/>
    </row>
    <row r="3" spans="1:3" x14ac:dyDescent="0.25">
      <c r="A3" s="39"/>
      <c r="B3" s="39"/>
      <c r="C3" s="39"/>
    </row>
    <row r="4" spans="1:3" ht="16.5" thickBot="1" x14ac:dyDescent="0.3">
      <c r="A4" s="46" t="s">
        <v>61</v>
      </c>
      <c r="B4" s="39"/>
      <c r="C4" s="39"/>
    </row>
    <row r="5" spans="1:3" s="1" customFormat="1" ht="19.899999999999999" customHeight="1" x14ac:dyDescent="0.25">
      <c r="A5" s="45" t="s">
        <v>33</v>
      </c>
      <c r="B5" s="41" t="s">
        <v>58</v>
      </c>
      <c r="C5" s="39"/>
    </row>
    <row r="6" spans="1:3" ht="19.899999999999999" customHeight="1" x14ac:dyDescent="0.25">
      <c r="A6" s="42" t="s">
        <v>53</v>
      </c>
      <c r="B6" s="47">
        <f>'Mytí oken'!I36</f>
        <v>0</v>
      </c>
      <c r="C6" s="39"/>
    </row>
    <row r="7" spans="1:3" ht="19.899999999999999" customHeight="1" x14ac:dyDescent="0.25">
      <c r="A7" s="28" t="s">
        <v>54</v>
      </c>
      <c r="B7" s="47">
        <f>'Mytí skleněnýc ploch'!L23</f>
        <v>0</v>
      </c>
      <c r="C7" s="39"/>
    </row>
    <row r="8" spans="1:3" ht="19.899999999999999" customHeight="1" x14ac:dyDescent="0.25">
      <c r="A8" s="28" t="s">
        <v>55</v>
      </c>
      <c r="B8" s="47">
        <f>'Pastování podlahy'!H10</f>
        <v>0</v>
      </c>
      <c r="C8" s="39"/>
    </row>
    <row r="9" spans="1:3" ht="19.899999999999999" customHeight="1" x14ac:dyDescent="0.25">
      <c r="A9" s="28" t="s">
        <v>56</v>
      </c>
      <c r="B9" s="47">
        <f>'Čištění podchodu pro chodce'!H9</f>
        <v>0</v>
      </c>
      <c r="C9" s="39"/>
    </row>
    <row r="10" spans="1:3" ht="19.899999999999999" customHeight="1" x14ac:dyDescent="0.25">
      <c r="A10" s="81"/>
      <c r="B10" s="82"/>
      <c r="C10" s="39"/>
    </row>
    <row r="11" spans="1:3" ht="19.899999999999999" customHeight="1" x14ac:dyDescent="0.25">
      <c r="A11" s="43" t="s">
        <v>57</v>
      </c>
      <c r="B11" s="48">
        <f>SUM(B6:B9)</f>
        <v>0</v>
      </c>
      <c r="C11" s="39"/>
    </row>
    <row r="12" spans="1:3" ht="19.899999999999999" customHeight="1" x14ac:dyDescent="0.25">
      <c r="A12" s="43" t="s">
        <v>59</v>
      </c>
      <c r="B12" s="48">
        <f>B11*0.21</f>
        <v>0</v>
      </c>
      <c r="C12" s="39"/>
    </row>
    <row r="13" spans="1:3" ht="19.899999999999999" customHeight="1" thickBot="1" x14ac:dyDescent="0.3">
      <c r="A13" s="44" t="s">
        <v>60</v>
      </c>
      <c r="B13" s="49">
        <f>SUM(B11:B12)</f>
        <v>0</v>
      </c>
      <c r="C13" s="39"/>
    </row>
    <row r="14" spans="1:3" x14ac:dyDescent="0.25">
      <c r="A14" s="39"/>
      <c r="B14" s="39"/>
      <c r="C14" s="39"/>
    </row>
  </sheetData>
  <mergeCells count="1">
    <mergeCell ref="A10:B10"/>
  </mergeCells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zoomScale="97" workbookViewId="0">
      <selection activeCell="A2" sqref="A2"/>
    </sheetView>
  </sheetViews>
  <sheetFormatPr defaultRowHeight="15" x14ac:dyDescent="0.25"/>
  <cols>
    <col min="1" max="1" width="25.28515625" style="3" customWidth="1"/>
    <col min="2" max="2" width="11.140625" style="3" customWidth="1"/>
    <col min="3" max="3" width="9.140625" style="3" customWidth="1"/>
    <col min="4" max="4" width="56.28515625" style="3" customWidth="1"/>
    <col min="5" max="5" width="10.28515625" style="4" customWidth="1"/>
    <col min="6" max="6" width="12.7109375" style="5" customWidth="1"/>
    <col min="7" max="7" width="13.42578125" style="4" customWidth="1"/>
    <col min="8" max="9" width="13.7109375" style="4" customWidth="1"/>
  </cols>
  <sheetData>
    <row r="1" spans="1:9" x14ac:dyDescent="0.25">
      <c r="A1" s="10" t="s">
        <v>30</v>
      </c>
      <c r="B1" s="6"/>
      <c r="C1" s="6"/>
      <c r="D1" s="6"/>
      <c r="E1" s="7"/>
      <c r="F1" s="8"/>
      <c r="G1" s="7"/>
      <c r="H1" s="7"/>
      <c r="I1" s="7"/>
    </row>
    <row r="2" spans="1:9" x14ac:dyDescent="0.25">
      <c r="A2" s="9" t="s">
        <v>103</v>
      </c>
      <c r="B2" s="6"/>
      <c r="C2" s="6"/>
      <c r="D2" s="6"/>
      <c r="E2" s="7"/>
      <c r="F2" s="8"/>
      <c r="G2" s="7"/>
      <c r="H2" s="7"/>
      <c r="I2" s="7"/>
    </row>
    <row r="3" spans="1:9" s="1" customFormat="1" x14ac:dyDescent="0.25">
      <c r="A3" s="9"/>
      <c r="B3" s="6"/>
      <c r="C3" s="6"/>
      <c r="D3" s="6"/>
      <c r="E3" s="7"/>
      <c r="F3" s="8"/>
      <c r="G3" s="7"/>
      <c r="H3" s="7"/>
      <c r="I3" s="7"/>
    </row>
    <row r="4" spans="1:9" s="1" customFormat="1" x14ac:dyDescent="0.25">
      <c r="A4" s="85" t="s">
        <v>31</v>
      </c>
      <c r="B4" s="86"/>
      <c r="C4" s="86"/>
      <c r="D4" s="86"/>
      <c r="E4" s="86"/>
      <c r="F4" s="86"/>
      <c r="G4" s="86"/>
      <c r="H4" s="86"/>
      <c r="I4" s="87"/>
    </row>
    <row r="5" spans="1:9" s="1" customFormat="1" ht="101.25" customHeight="1" thickBot="1" x14ac:dyDescent="0.3">
      <c r="A5" s="88" t="s">
        <v>100</v>
      </c>
      <c r="B5" s="89"/>
      <c r="C5" s="89"/>
      <c r="D5" s="89"/>
      <c r="E5" s="89"/>
      <c r="F5" s="89"/>
      <c r="G5" s="89"/>
      <c r="H5" s="89"/>
      <c r="I5" s="90"/>
    </row>
    <row r="6" spans="1:9" ht="24" customHeight="1" x14ac:dyDescent="0.25">
      <c r="A6" s="68" t="s">
        <v>41</v>
      </c>
      <c r="B6" s="69" t="s">
        <v>50</v>
      </c>
      <c r="C6" s="69" t="s">
        <v>32</v>
      </c>
      <c r="D6" s="70" t="s">
        <v>33</v>
      </c>
      <c r="E6" s="69" t="s">
        <v>34</v>
      </c>
      <c r="F6" s="71" t="s">
        <v>51</v>
      </c>
      <c r="G6" s="69" t="s">
        <v>52</v>
      </c>
      <c r="H6" s="69" t="s">
        <v>39</v>
      </c>
      <c r="I6" s="72" t="s">
        <v>37</v>
      </c>
    </row>
    <row r="7" spans="1:9" x14ac:dyDescent="0.25">
      <c r="A7" s="11" t="s">
        <v>0</v>
      </c>
      <c r="B7" s="12">
        <v>12.72</v>
      </c>
      <c r="C7" s="12">
        <v>4</v>
      </c>
      <c r="D7" s="13" t="s">
        <v>28</v>
      </c>
      <c r="E7" s="12">
        <v>2</v>
      </c>
      <c r="F7" s="14">
        <f>B7*C7</f>
        <v>50.88</v>
      </c>
      <c r="G7" s="15"/>
      <c r="H7" s="15"/>
      <c r="I7" s="16"/>
    </row>
    <row r="8" spans="1:9" x14ac:dyDescent="0.25">
      <c r="A8" s="11" t="s">
        <v>0</v>
      </c>
      <c r="B8" s="12">
        <v>6.36</v>
      </c>
      <c r="C8" s="12">
        <v>1</v>
      </c>
      <c r="D8" s="13" t="s">
        <v>27</v>
      </c>
      <c r="E8" s="12">
        <v>2</v>
      </c>
      <c r="F8" s="14">
        <f t="shared" ref="F8:F34" si="0">B8*C8</f>
        <v>6.36</v>
      </c>
      <c r="G8" s="15"/>
      <c r="H8" s="15"/>
      <c r="I8" s="16"/>
    </row>
    <row r="9" spans="1:9" x14ac:dyDescent="0.25">
      <c r="A9" s="11" t="s">
        <v>0</v>
      </c>
      <c r="B9" s="12">
        <v>13</v>
      </c>
      <c r="C9" s="12">
        <v>2</v>
      </c>
      <c r="D9" s="13" t="s">
        <v>26</v>
      </c>
      <c r="E9" s="12">
        <v>2</v>
      </c>
      <c r="F9" s="14">
        <f t="shared" si="0"/>
        <v>26</v>
      </c>
      <c r="G9" s="15"/>
      <c r="H9" s="15"/>
      <c r="I9" s="16"/>
    </row>
    <row r="10" spans="1:9" x14ac:dyDescent="0.25">
      <c r="A10" s="11" t="s">
        <v>0</v>
      </c>
      <c r="B10" s="12">
        <v>8.94</v>
      </c>
      <c r="C10" s="12">
        <v>2</v>
      </c>
      <c r="D10" s="13" t="s">
        <v>25</v>
      </c>
      <c r="E10" s="12">
        <v>2</v>
      </c>
      <c r="F10" s="14">
        <f t="shared" si="0"/>
        <v>17.88</v>
      </c>
      <c r="G10" s="15"/>
      <c r="H10" s="15"/>
      <c r="I10" s="16"/>
    </row>
    <row r="11" spans="1:9" x14ac:dyDescent="0.25">
      <c r="A11" s="11" t="s">
        <v>0</v>
      </c>
      <c r="B11" s="17">
        <v>23.36</v>
      </c>
      <c r="C11" s="17">
        <v>2</v>
      </c>
      <c r="D11" s="18" t="s">
        <v>24</v>
      </c>
      <c r="E11" s="12">
        <v>2</v>
      </c>
      <c r="F11" s="14">
        <f t="shared" si="0"/>
        <v>46.72</v>
      </c>
      <c r="G11" s="15"/>
      <c r="H11" s="15"/>
      <c r="I11" s="16"/>
    </row>
    <row r="12" spans="1:9" x14ac:dyDescent="0.25">
      <c r="A12" s="11" t="s">
        <v>0</v>
      </c>
      <c r="B12" s="12">
        <v>0.66</v>
      </c>
      <c r="C12" s="12">
        <v>1</v>
      </c>
      <c r="D12" s="13" t="s">
        <v>23</v>
      </c>
      <c r="E12" s="12">
        <v>2</v>
      </c>
      <c r="F12" s="14">
        <f t="shared" si="0"/>
        <v>0.66</v>
      </c>
      <c r="G12" s="15"/>
      <c r="H12" s="15"/>
      <c r="I12" s="16"/>
    </row>
    <row r="13" spans="1:9" x14ac:dyDescent="0.25">
      <c r="A13" s="11" t="s">
        <v>0</v>
      </c>
      <c r="B13" s="12">
        <v>8.25</v>
      </c>
      <c r="C13" s="12">
        <v>3</v>
      </c>
      <c r="D13" s="13" t="s">
        <v>22</v>
      </c>
      <c r="E13" s="12">
        <v>2</v>
      </c>
      <c r="F13" s="14">
        <f t="shared" si="0"/>
        <v>24.75</v>
      </c>
      <c r="G13" s="15"/>
      <c r="H13" s="15"/>
      <c r="I13" s="16"/>
    </row>
    <row r="14" spans="1:9" x14ac:dyDescent="0.25">
      <c r="A14" s="11" t="s">
        <v>0</v>
      </c>
      <c r="B14" s="12">
        <v>4.54</v>
      </c>
      <c r="C14" s="12">
        <v>1</v>
      </c>
      <c r="D14" s="13" t="s">
        <v>21</v>
      </c>
      <c r="E14" s="12">
        <v>2</v>
      </c>
      <c r="F14" s="14">
        <f t="shared" si="0"/>
        <v>4.54</v>
      </c>
      <c r="G14" s="15"/>
      <c r="H14" s="15"/>
      <c r="I14" s="16"/>
    </row>
    <row r="15" spans="1:9" x14ac:dyDescent="0.25">
      <c r="A15" s="11" t="s">
        <v>0</v>
      </c>
      <c r="B15" s="19">
        <v>6.4</v>
      </c>
      <c r="C15" s="12">
        <v>1</v>
      </c>
      <c r="D15" s="20" t="s">
        <v>20</v>
      </c>
      <c r="E15" s="12">
        <v>2</v>
      </c>
      <c r="F15" s="14">
        <f t="shared" si="0"/>
        <v>6.4</v>
      </c>
      <c r="G15" s="15"/>
      <c r="H15" s="15"/>
      <c r="I15" s="16"/>
    </row>
    <row r="16" spans="1:9" x14ac:dyDescent="0.25">
      <c r="A16" s="11" t="s">
        <v>0</v>
      </c>
      <c r="B16" s="17">
        <v>16.39</v>
      </c>
      <c r="C16" s="12">
        <v>1</v>
      </c>
      <c r="D16" s="21" t="s">
        <v>19</v>
      </c>
      <c r="E16" s="12">
        <v>2</v>
      </c>
      <c r="F16" s="14">
        <f t="shared" si="0"/>
        <v>16.39</v>
      </c>
      <c r="G16" s="15"/>
      <c r="H16" s="15"/>
      <c r="I16" s="16"/>
    </row>
    <row r="17" spans="1:9" x14ac:dyDescent="0.25">
      <c r="A17" s="11" t="s">
        <v>0</v>
      </c>
      <c r="B17" s="17">
        <v>5.6</v>
      </c>
      <c r="C17" s="12">
        <v>1</v>
      </c>
      <c r="D17" s="18" t="s">
        <v>18</v>
      </c>
      <c r="E17" s="12">
        <v>2</v>
      </c>
      <c r="F17" s="14">
        <f t="shared" si="0"/>
        <v>5.6</v>
      </c>
      <c r="G17" s="15"/>
      <c r="H17" s="15"/>
      <c r="I17" s="16"/>
    </row>
    <row r="18" spans="1:9" x14ac:dyDescent="0.25">
      <c r="A18" s="11" t="s">
        <v>1</v>
      </c>
      <c r="B18" s="12">
        <v>36</v>
      </c>
      <c r="C18" s="12">
        <v>15</v>
      </c>
      <c r="D18" s="13" t="s">
        <v>2</v>
      </c>
      <c r="E18" s="12">
        <v>2</v>
      </c>
      <c r="F18" s="14">
        <f t="shared" si="0"/>
        <v>540</v>
      </c>
      <c r="G18" s="15"/>
      <c r="H18" s="15"/>
      <c r="I18" s="16"/>
    </row>
    <row r="19" spans="1:9" x14ac:dyDescent="0.25">
      <c r="A19" s="11" t="s">
        <v>1</v>
      </c>
      <c r="B19" s="12">
        <v>2.4</v>
      </c>
      <c r="C19" s="12">
        <v>1</v>
      </c>
      <c r="D19" s="13" t="s">
        <v>3</v>
      </c>
      <c r="E19" s="12">
        <v>2</v>
      </c>
      <c r="F19" s="14">
        <f t="shared" si="0"/>
        <v>2.4</v>
      </c>
      <c r="G19" s="15"/>
      <c r="H19" s="15"/>
      <c r="I19" s="16"/>
    </row>
    <row r="20" spans="1:9" x14ac:dyDescent="0.25">
      <c r="A20" s="11" t="s">
        <v>1</v>
      </c>
      <c r="B20" s="12">
        <v>42.24</v>
      </c>
      <c r="C20" s="12">
        <v>16</v>
      </c>
      <c r="D20" s="13" t="s">
        <v>4</v>
      </c>
      <c r="E20" s="12">
        <v>2</v>
      </c>
      <c r="F20" s="14">
        <f t="shared" si="0"/>
        <v>675.84</v>
      </c>
      <c r="G20" s="15"/>
      <c r="H20" s="15"/>
      <c r="I20" s="16"/>
    </row>
    <row r="21" spans="1:9" x14ac:dyDescent="0.25">
      <c r="A21" s="11" t="s">
        <v>1</v>
      </c>
      <c r="B21" s="12">
        <v>3.84</v>
      </c>
      <c r="C21" s="12">
        <v>1</v>
      </c>
      <c r="D21" s="13" t="s">
        <v>16</v>
      </c>
      <c r="E21" s="12">
        <v>2</v>
      </c>
      <c r="F21" s="14">
        <f t="shared" si="0"/>
        <v>3.84</v>
      </c>
      <c r="G21" s="15"/>
      <c r="H21" s="15"/>
      <c r="I21" s="16"/>
    </row>
    <row r="22" spans="1:9" x14ac:dyDescent="0.25">
      <c r="A22" s="11" t="s">
        <v>1</v>
      </c>
      <c r="B22" s="12">
        <v>0.5</v>
      </c>
      <c r="C22" s="12">
        <v>1</v>
      </c>
      <c r="D22" s="13" t="s">
        <v>5</v>
      </c>
      <c r="E22" s="12">
        <v>2</v>
      </c>
      <c r="F22" s="14">
        <f t="shared" si="0"/>
        <v>0.5</v>
      </c>
      <c r="G22" s="15"/>
      <c r="H22" s="15"/>
      <c r="I22" s="16"/>
    </row>
    <row r="23" spans="1:9" x14ac:dyDescent="0.25">
      <c r="A23" s="11" t="s">
        <v>1</v>
      </c>
      <c r="B23" s="12">
        <v>10.08</v>
      </c>
      <c r="C23" s="12">
        <v>9</v>
      </c>
      <c r="D23" s="13" t="s">
        <v>17</v>
      </c>
      <c r="E23" s="12">
        <v>2</v>
      </c>
      <c r="F23" s="14">
        <f t="shared" si="0"/>
        <v>90.72</v>
      </c>
      <c r="G23" s="15"/>
      <c r="H23" s="15"/>
      <c r="I23" s="16"/>
    </row>
    <row r="24" spans="1:9" x14ac:dyDescent="0.25">
      <c r="A24" s="11" t="s">
        <v>1</v>
      </c>
      <c r="B24" s="12">
        <v>2.4</v>
      </c>
      <c r="C24" s="12">
        <v>2</v>
      </c>
      <c r="D24" s="13" t="s">
        <v>6</v>
      </c>
      <c r="E24" s="12">
        <v>2</v>
      </c>
      <c r="F24" s="14">
        <f t="shared" si="0"/>
        <v>4.8</v>
      </c>
      <c r="G24" s="15"/>
      <c r="H24" s="15"/>
      <c r="I24" s="16"/>
    </row>
    <row r="25" spans="1:9" x14ac:dyDescent="0.25">
      <c r="A25" s="11" t="s">
        <v>1</v>
      </c>
      <c r="B25" s="12">
        <v>8</v>
      </c>
      <c r="C25" s="12">
        <v>5</v>
      </c>
      <c r="D25" s="13" t="s">
        <v>7</v>
      </c>
      <c r="E25" s="12">
        <v>2</v>
      </c>
      <c r="F25" s="14">
        <f t="shared" si="0"/>
        <v>40</v>
      </c>
      <c r="G25" s="15"/>
      <c r="H25" s="15"/>
      <c r="I25" s="16"/>
    </row>
    <row r="26" spans="1:9" x14ac:dyDescent="0.25">
      <c r="A26" s="11" t="s">
        <v>1</v>
      </c>
      <c r="B26" s="12">
        <v>4.32</v>
      </c>
      <c r="C26" s="12">
        <v>2</v>
      </c>
      <c r="D26" s="13" t="s">
        <v>8</v>
      </c>
      <c r="E26" s="12">
        <v>2</v>
      </c>
      <c r="F26" s="14">
        <f t="shared" si="0"/>
        <v>8.64</v>
      </c>
      <c r="G26" s="15"/>
      <c r="H26" s="15"/>
      <c r="I26" s="16"/>
    </row>
    <row r="27" spans="1:9" x14ac:dyDescent="0.25">
      <c r="A27" s="11" t="s">
        <v>1</v>
      </c>
      <c r="B27" s="17">
        <v>7.2</v>
      </c>
      <c r="C27" s="17">
        <v>3</v>
      </c>
      <c r="D27" s="18" t="s">
        <v>9</v>
      </c>
      <c r="E27" s="12">
        <v>2</v>
      </c>
      <c r="F27" s="14">
        <f t="shared" si="0"/>
        <v>21.6</v>
      </c>
      <c r="G27" s="15"/>
      <c r="H27" s="15"/>
      <c r="I27" s="16"/>
    </row>
    <row r="28" spans="1:9" x14ac:dyDescent="0.25">
      <c r="A28" s="11" t="s">
        <v>1</v>
      </c>
      <c r="B28" s="17">
        <v>11.88</v>
      </c>
      <c r="C28" s="17">
        <v>1</v>
      </c>
      <c r="D28" s="18" t="s">
        <v>10</v>
      </c>
      <c r="E28" s="12">
        <v>2</v>
      </c>
      <c r="F28" s="14">
        <f t="shared" si="0"/>
        <v>11.88</v>
      </c>
      <c r="G28" s="15"/>
      <c r="H28" s="15"/>
      <c r="I28" s="16"/>
    </row>
    <row r="29" spans="1:9" x14ac:dyDescent="0.25">
      <c r="A29" s="11" t="s">
        <v>93</v>
      </c>
      <c r="B29" s="17">
        <v>2.76</v>
      </c>
      <c r="C29" s="17">
        <v>18</v>
      </c>
      <c r="D29" s="18" t="s">
        <v>11</v>
      </c>
      <c r="E29" s="12">
        <v>2</v>
      </c>
      <c r="F29" s="14">
        <f t="shared" si="0"/>
        <v>49.679999999999993</v>
      </c>
      <c r="G29" s="15"/>
      <c r="H29" s="15"/>
      <c r="I29" s="16"/>
    </row>
    <row r="30" spans="1:9" x14ac:dyDescent="0.25">
      <c r="A30" s="11" t="s">
        <v>93</v>
      </c>
      <c r="B30" s="17">
        <v>2.6</v>
      </c>
      <c r="C30" s="17">
        <v>12</v>
      </c>
      <c r="D30" s="18" t="s">
        <v>12</v>
      </c>
      <c r="E30" s="12">
        <v>2</v>
      </c>
      <c r="F30" s="14">
        <f t="shared" si="0"/>
        <v>31.200000000000003</v>
      </c>
      <c r="G30" s="15"/>
      <c r="H30" s="15"/>
      <c r="I30" s="16"/>
    </row>
    <row r="31" spans="1:9" x14ac:dyDescent="0.25">
      <c r="A31" s="11" t="s">
        <v>94</v>
      </c>
      <c r="B31" s="17">
        <v>2.52</v>
      </c>
      <c r="C31" s="17">
        <v>3</v>
      </c>
      <c r="D31" s="18" t="s">
        <v>13</v>
      </c>
      <c r="E31" s="12">
        <v>2</v>
      </c>
      <c r="F31" s="14">
        <f t="shared" si="0"/>
        <v>7.5600000000000005</v>
      </c>
      <c r="G31" s="15"/>
      <c r="H31" s="15"/>
      <c r="I31" s="16"/>
    </row>
    <row r="32" spans="1:9" x14ac:dyDescent="0.25">
      <c r="A32" s="11" t="s">
        <v>94</v>
      </c>
      <c r="B32" s="17">
        <v>1.4</v>
      </c>
      <c r="C32" s="17">
        <v>3</v>
      </c>
      <c r="D32" s="18" t="s">
        <v>14</v>
      </c>
      <c r="E32" s="12">
        <v>2</v>
      </c>
      <c r="F32" s="14">
        <f t="shared" si="0"/>
        <v>4.1999999999999993</v>
      </c>
      <c r="G32" s="15"/>
      <c r="H32" s="15"/>
      <c r="I32" s="16"/>
    </row>
    <row r="33" spans="1:13" x14ac:dyDescent="0.25">
      <c r="A33" s="11" t="s">
        <v>95</v>
      </c>
      <c r="B33" s="17">
        <v>2.1</v>
      </c>
      <c r="C33" s="17">
        <v>135</v>
      </c>
      <c r="D33" s="18" t="s">
        <v>15</v>
      </c>
      <c r="E33" s="12">
        <v>2</v>
      </c>
      <c r="F33" s="14">
        <f t="shared" si="0"/>
        <v>283.5</v>
      </c>
      <c r="G33" s="15"/>
      <c r="H33" s="15"/>
      <c r="I33" s="16"/>
    </row>
    <row r="34" spans="1:13" s="1" customFormat="1" x14ac:dyDescent="0.25">
      <c r="A34" s="11" t="s">
        <v>96</v>
      </c>
      <c r="B34" s="17">
        <v>2.64</v>
      </c>
      <c r="C34" s="17">
        <v>34</v>
      </c>
      <c r="D34" s="18" t="s">
        <v>11</v>
      </c>
      <c r="E34" s="12">
        <v>2</v>
      </c>
      <c r="F34" s="14">
        <f t="shared" si="0"/>
        <v>89.76</v>
      </c>
      <c r="G34" s="15"/>
      <c r="H34" s="15"/>
      <c r="I34" s="16"/>
    </row>
    <row r="35" spans="1:13" x14ac:dyDescent="0.25">
      <c r="A35" s="91"/>
      <c r="B35" s="92"/>
      <c r="C35" s="92"/>
      <c r="D35" s="92"/>
      <c r="E35" s="92"/>
      <c r="F35" s="92"/>
      <c r="G35" s="92"/>
      <c r="H35" s="92"/>
      <c r="I35" s="93"/>
      <c r="J35" s="1"/>
      <c r="K35" s="2"/>
      <c r="L35" s="2"/>
      <c r="M35" s="2"/>
    </row>
    <row r="36" spans="1:13" ht="15.75" thickBot="1" x14ac:dyDescent="0.3">
      <c r="A36" s="83" t="s">
        <v>29</v>
      </c>
      <c r="B36" s="84"/>
      <c r="C36" s="84"/>
      <c r="D36" s="84"/>
      <c r="E36" s="84"/>
      <c r="F36" s="84"/>
      <c r="G36" s="84"/>
      <c r="H36" s="84"/>
      <c r="I36" s="51">
        <v>0</v>
      </c>
    </row>
  </sheetData>
  <mergeCells count="4">
    <mergeCell ref="A36:H36"/>
    <mergeCell ref="A4:I4"/>
    <mergeCell ref="A5:I5"/>
    <mergeCell ref="A35:I35"/>
  </mergeCells>
  <pageMargins left="0.25" right="0.25" top="0.75" bottom="0.75" header="0.3" footer="0.3"/>
  <pageSetup paperSize="9" scale="8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7C47-8BDA-457A-968A-8499BA5DD26B}">
  <sheetPr>
    <pageSetUpPr fitToPage="1"/>
  </sheetPr>
  <dimension ref="A1:L25"/>
  <sheetViews>
    <sheetView zoomScaleNormal="100" workbookViewId="0">
      <selection activeCell="A2" sqref="A2"/>
    </sheetView>
  </sheetViews>
  <sheetFormatPr defaultRowHeight="15" x14ac:dyDescent="0.25"/>
  <cols>
    <col min="1" max="1" width="15" customWidth="1"/>
    <col min="2" max="2" width="30.42578125" customWidth="1"/>
    <col min="3" max="3" width="23" customWidth="1"/>
    <col min="4" max="4" width="11.28515625" customWidth="1"/>
    <col min="5" max="5" width="9.28515625" style="57" customWidth="1"/>
    <col min="6" max="6" width="9.7109375" style="57" customWidth="1"/>
    <col min="7" max="7" width="10.7109375" style="57" customWidth="1"/>
    <col min="8" max="8" width="6.7109375" style="57" customWidth="1"/>
    <col min="9" max="9" width="15" style="57" customWidth="1"/>
  </cols>
  <sheetData>
    <row r="1" spans="1:12" x14ac:dyDescent="0.25">
      <c r="A1" s="10" t="s">
        <v>30</v>
      </c>
      <c r="B1" s="6"/>
      <c r="C1" s="6"/>
      <c r="D1" s="6"/>
      <c r="E1" s="7"/>
      <c r="F1" s="8"/>
      <c r="G1" s="7"/>
      <c r="H1" s="7"/>
      <c r="I1" s="7"/>
    </row>
    <row r="2" spans="1:12" x14ac:dyDescent="0.25">
      <c r="A2" s="9" t="s">
        <v>103</v>
      </c>
      <c r="B2" s="6"/>
      <c r="C2" s="6"/>
      <c r="D2" s="6"/>
      <c r="E2" s="7"/>
      <c r="F2" s="8"/>
      <c r="G2" s="7"/>
      <c r="H2" s="7"/>
      <c r="I2" s="7"/>
    </row>
    <row r="3" spans="1:12" x14ac:dyDescent="0.25">
      <c r="A3" s="9"/>
      <c r="B3" s="6"/>
      <c r="C3" s="6"/>
      <c r="D3" s="6"/>
      <c r="E3" s="7"/>
      <c r="F3" s="8"/>
      <c r="G3" s="7"/>
      <c r="H3" s="7"/>
      <c r="I3" s="7"/>
    </row>
    <row r="4" spans="1:12" x14ac:dyDescent="0.25">
      <c r="A4" s="101" t="s">
        <v>46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ht="108.6" customHeight="1" thickBot="1" x14ac:dyDescent="0.3">
      <c r="A5" s="100" t="s">
        <v>101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46.5" x14ac:dyDescent="0.25">
      <c r="A6" s="35" t="s">
        <v>73</v>
      </c>
      <c r="B6" s="36" t="s">
        <v>76</v>
      </c>
      <c r="C6" s="37" t="s">
        <v>62</v>
      </c>
      <c r="D6" s="37" t="s">
        <v>63</v>
      </c>
      <c r="E6" s="37" t="s">
        <v>64</v>
      </c>
      <c r="F6" s="37" t="s">
        <v>65</v>
      </c>
      <c r="G6" s="36" t="s">
        <v>74</v>
      </c>
      <c r="H6" s="36" t="s">
        <v>66</v>
      </c>
      <c r="I6" s="36" t="s">
        <v>75</v>
      </c>
      <c r="J6" s="36" t="s">
        <v>91</v>
      </c>
      <c r="K6" s="36" t="s">
        <v>52</v>
      </c>
      <c r="L6" s="38" t="s">
        <v>37</v>
      </c>
    </row>
    <row r="7" spans="1:12" x14ac:dyDescent="0.25">
      <c r="A7" s="52" t="s">
        <v>47</v>
      </c>
      <c r="B7" s="22" t="s">
        <v>77</v>
      </c>
      <c r="C7" s="22" t="s">
        <v>67</v>
      </c>
      <c r="D7" s="22" t="s">
        <v>68</v>
      </c>
      <c r="E7" s="58">
        <v>1.36</v>
      </c>
      <c r="F7" s="58">
        <v>0.9</v>
      </c>
      <c r="G7" s="58">
        <f t="shared" ref="G7:G21" si="0">E7*F7</f>
        <v>1.2240000000000002</v>
      </c>
      <c r="H7" s="59">
        <v>15</v>
      </c>
      <c r="I7" s="59">
        <f t="shared" ref="I7:I20" si="1">H7*G7</f>
        <v>18.360000000000003</v>
      </c>
      <c r="J7" s="73">
        <v>1</v>
      </c>
      <c r="K7" s="56"/>
      <c r="L7" s="40"/>
    </row>
    <row r="8" spans="1:12" x14ac:dyDescent="0.25">
      <c r="A8" s="52" t="s">
        <v>47</v>
      </c>
      <c r="B8" s="22" t="s">
        <v>78</v>
      </c>
      <c r="C8" s="22" t="s">
        <v>69</v>
      </c>
      <c r="D8" s="22" t="s">
        <v>68</v>
      </c>
      <c r="E8" s="58">
        <v>1.5</v>
      </c>
      <c r="F8" s="58">
        <v>0.95</v>
      </c>
      <c r="G8" s="58">
        <f t="shared" si="0"/>
        <v>1.4249999999999998</v>
      </c>
      <c r="H8" s="59">
        <v>5</v>
      </c>
      <c r="I8" s="59">
        <f t="shared" si="1"/>
        <v>7.1249999999999991</v>
      </c>
      <c r="J8" s="73">
        <v>1</v>
      </c>
      <c r="K8" s="56"/>
      <c r="L8" s="40"/>
    </row>
    <row r="9" spans="1:12" x14ac:dyDescent="0.25">
      <c r="A9" s="52" t="s">
        <v>47</v>
      </c>
      <c r="B9" s="22" t="s">
        <v>79</v>
      </c>
      <c r="C9" s="22" t="s">
        <v>69</v>
      </c>
      <c r="D9" s="22" t="s">
        <v>68</v>
      </c>
      <c r="E9" s="58">
        <v>1.8</v>
      </c>
      <c r="F9" s="58">
        <v>0.95</v>
      </c>
      <c r="G9" s="58">
        <f t="shared" si="0"/>
        <v>1.71</v>
      </c>
      <c r="H9" s="59">
        <v>3</v>
      </c>
      <c r="I9" s="59">
        <f t="shared" si="1"/>
        <v>5.13</v>
      </c>
      <c r="J9" s="73">
        <v>1</v>
      </c>
      <c r="K9" s="56"/>
      <c r="L9" s="40"/>
    </row>
    <row r="10" spans="1:12" x14ac:dyDescent="0.25">
      <c r="A10" s="52" t="s">
        <v>47</v>
      </c>
      <c r="B10" s="22" t="s">
        <v>78</v>
      </c>
      <c r="C10" s="22" t="s">
        <v>69</v>
      </c>
      <c r="D10" s="22" t="s">
        <v>68</v>
      </c>
      <c r="E10" s="58">
        <v>1.4</v>
      </c>
      <c r="F10" s="58">
        <v>0.95</v>
      </c>
      <c r="G10" s="58">
        <f t="shared" si="0"/>
        <v>1.3299999999999998</v>
      </c>
      <c r="H10" s="59">
        <v>8</v>
      </c>
      <c r="I10" s="59">
        <f t="shared" si="1"/>
        <v>10.639999999999999</v>
      </c>
      <c r="J10" s="73">
        <v>1</v>
      </c>
      <c r="K10" s="56"/>
      <c r="L10" s="40"/>
    </row>
    <row r="11" spans="1:12" x14ac:dyDescent="0.25">
      <c r="A11" s="52" t="s">
        <v>47</v>
      </c>
      <c r="B11" s="22" t="s">
        <v>80</v>
      </c>
      <c r="C11" s="22" t="s">
        <v>67</v>
      </c>
      <c r="D11" s="22" t="s">
        <v>68</v>
      </c>
      <c r="E11" s="58">
        <v>1.4</v>
      </c>
      <c r="F11" s="58">
        <v>0.9</v>
      </c>
      <c r="G11" s="58">
        <f t="shared" si="0"/>
        <v>1.26</v>
      </c>
      <c r="H11" s="59">
        <v>12</v>
      </c>
      <c r="I11" s="59">
        <f t="shared" si="1"/>
        <v>15.120000000000001</v>
      </c>
      <c r="J11" s="73">
        <v>1</v>
      </c>
      <c r="K11" s="56"/>
      <c r="L11" s="40"/>
    </row>
    <row r="12" spans="1:12" x14ac:dyDescent="0.25">
      <c r="A12" s="52" t="s">
        <v>47</v>
      </c>
      <c r="B12" s="22" t="s">
        <v>81</v>
      </c>
      <c r="C12" s="22" t="s">
        <v>69</v>
      </c>
      <c r="D12" s="22" t="s">
        <v>68</v>
      </c>
      <c r="E12" s="58">
        <v>1.9</v>
      </c>
      <c r="F12" s="58">
        <v>0.9</v>
      </c>
      <c r="G12" s="58">
        <f t="shared" si="0"/>
        <v>1.71</v>
      </c>
      <c r="H12" s="59">
        <v>2</v>
      </c>
      <c r="I12" s="59">
        <f t="shared" si="1"/>
        <v>3.42</v>
      </c>
      <c r="J12" s="73">
        <v>1</v>
      </c>
      <c r="K12" s="56"/>
      <c r="L12" s="40"/>
    </row>
    <row r="13" spans="1:12" x14ac:dyDescent="0.25">
      <c r="A13" s="52" t="s">
        <v>47</v>
      </c>
      <c r="B13" s="22" t="s">
        <v>82</v>
      </c>
      <c r="C13" s="22" t="s">
        <v>69</v>
      </c>
      <c r="D13" s="22" t="s">
        <v>68</v>
      </c>
      <c r="E13" s="58">
        <v>4</v>
      </c>
      <c r="F13" s="58">
        <v>0.95</v>
      </c>
      <c r="G13" s="58">
        <f t="shared" si="0"/>
        <v>3.8</v>
      </c>
      <c r="H13" s="59">
        <v>1</v>
      </c>
      <c r="I13" s="59">
        <f t="shared" si="1"/>
        <v>3.8</v>
      </c>
      <c r="J13" s="73">
        <v>1</v>
      </c>
      <c r="K13" s="56"/>
      <c r="L13" s="40"/>
    </row>
    <row r="14" spans="1:12" x14ac:dyDescent="0.25">
      <c r="A14" s="52" t="s">
        <v>47</v>
      </c>
      <c r="B14" s="22" t="s">
        <v>83</v>
      </c>
      <c r="C14" s="22" t="s">
        <v>69</v>
      </c>
      <c r="D14" s="22" t="s">
        <v>68</v>
      </c>
      <c r="E14" s="58">
        <v>3.4</v>
      </c>
      <c r="F14" s="58">
        <v>0.95</v>
      </c>
      <c r="G14" s="58">
        <f t="shared" si="0"/>
        <v>3.23</v>
      </c>
      <c r="H14" s="59">
        <v>1</v>
      </c>
      <c r="I14" s="59">
        <f t="shared" si="1"/>
        <v>3.23</v>
      </c>
      <c r="J14" s="73">
        <v>1</v>
      </c>
      <c r="K14" s="56"/>
      <c r="L14" s="40"/>
    </row>
    <row r="15" spans="1:12" x14ac:dyDescent="0.25">
      <c r="A15" s="52" t="s">
        <v>47</v>
      </c>
      <c r="B15" s="22" t="s">
        <v>84</v>
      </c>
      <c r="C15" s="22" t="s">
        <v>69</v>
      </c>
      <c r="D15" s="22" t="s">
        <v>68</v>
      </c>
      <c r="E15" s="58">
        <v>1.4</v>
      </c>
      <c r="F15" s="58">
        <v>0.95</v>
      </c>
      <c r="G15" s="58">
        <f t="shared" si="0"/>
        <v>1.3299999999999998</v>
      </c>
      <c r="H15" s="59">
        <v>7</v>
      </c>
      <c r="I15" s="59">
        <f t="shared" si="1"/>
        <v>9.3099999999999987</v>
      </c>
      <c r="J15" s="73">
        <v>1</v>
      </c>
      <c r="K15" s="56"/>
      <c r="L15" s="40"/>
    </row>
    <row r="16" spans="1:12" x14ac:dyDescent="0.25">
      <c r="A16" s="52" t="s">
        <v>47</v>
      </c>
      <c r="B16" s="22" t="s">
        <v>85</v>
      </c>
      <c r="C16" s="22" t="s">
        <v>70</v>
      </c>
      <c r="D16" s="22" t="s">
        <v>71</v>
      </c>
      <c r="E16" s="58">
        <v>1.75</v>
      </c>
      <c r="F16" s="58">
        <v>4.8499999999999996</v>
      </c>
      <c r="G16" s="58">
        <f t="shared" si="0"/>
        <v>8.4874999999999989</v>
      </c>
      <c r="H16" s="59">
        <v>1</v>
      </c>
      <c r="I16" s="59">
        <f t="shared" si="1"/>
        <v>8.4874999999999989</v>
      </c>
      <c r="J16" s="73">
        <v>1</v>
      </c>
      <c r="K16" s="56"/>
      <c r="L16" s="40"/>
    </row>
    <row r="17" spans="1:12" x14ac:dyDescent="0.25">
      <c r="A17" s="52" t="s">
        <v>47</v>
      </c>
      <c r="B17" s="22" t="s">
        <v>86</v>
      </c>
      <c r="C17" s="22" t="s">
        <v>70</v>
      </c>
      <c r="D17" s="22" t="s">
        <v>71</v>
      </c>
      <c r="E17" s="58">
        <v>1.6</v>
      </c>
      <c r="F17" s="58">
        <v>1.8</v>
      </c>
      <c r="G17" s="58">
        <f t="shared" si="0"/>
        <v>2.8800000000000003</v>
      </c>
      <c r="H17" s="59">
        <v>1</v>
      </c>
      <c r="I17" s="59">
        <f t="shared" si="1"/>
        <v>2.8800000000000003</v>
      </c>
      <c r="J17" s="73">
        <v>1</v>
      </c>
      <c r="K17" s="56"/>
      <c r="L17" s="40"/>
    </row>
    <row r="18" spans="1:12" x14ac:dyDescent="0.25">
      <c r="A18" s="52" t="s">
        <v>47</v>
      </c>
      <c r="B18" s="22" t="s">
        <v>87</v>
      </c>
      <c r="C18" s="22" t="s">
        <v>72</v>
      </c>
      <c r="D18" s="22" t="s">
        <v>68</v>
      </c>
      <c r="E18" s="58">
        <v>2.75</v>
      </c>
      <c r="F18" s="58">
        <v>5.8</v>
      </c>
      <c r="G18" s="58">
        <f t="shared" si="0"/>
        <v>15.95</v>
      </c>
      <c r="H18" s="59">
        <v>1</v>
      </c>
      <c r="I18" s="78">
        <v>7.97</v>
      </c>
      <c r="J18" s="73">
        <v>1</v>
      </c>
      <c r="K18" s="56"/>
      <c r="L18" s="40"/>
    </row>
    <row r="19" spans="1:12" x14ac:dyDescent="0.25">
      <c r="A19" s="52" t="s">
        <v>47</v>
      </c>
      <c r="B19" s="22" t="s">
        <v>88</v>
      </c>
      <c r="C19" s="22" t="s">
        <v>72</v>
      </c>
      <c r="D19" s="22" t="s">
        <v>68</v>
      </c>
      <c r="E19" s="58">
        <v>2.75</v>
      </c>
      <c r="F19" s="58">
        <v>2.7</v>
      </c>
      <c r="G19" s="58">
        <f t="shared" si="0"/>
        <v>7.4250000000000007</v>
      </c>
      <c r="H19" s="59">
        <v>1</v>
      </c>
      <c r="I19" s="59">
        <f t="shared" si="1"/>
        <v>7.4250000000000007</v>
      </c>
      <c r="J19" s="73">
        <v>1</v>
      </c>
      <c r="K19" s="56"/>
      <c r="L19" s="40"/>
    </row>
    <row r="20" spans="1:12" x14ac:dyDescent="0.25">
      <c r="A20" s="52" t="s">
        <v>47</v>
      </c>
      <c r="B20" s="22" t="s">
        <v>89</v>
      </c>
      <c r="C20" s="22" t="s">
        <v>72</v>
      </c>
      <c r="D20" s="22" t="s">
        <v>68</v>
      </c>
      <c r="E20" s="58">
        <v>2.75</v>
      </c>
      <c r="F20" s="58">
        <v>5.8</v>
      </c>
      <c r="G20" s="58">
        <f t="shared" si="0"/>
        <v>15.95</v>
      </c>
      <c r="H20" s="59">
        <v>1</v>
      </c>
      <c r="I20" s="59">
        <f t="shared" si="1"/>
        <v>15.95</v>
      </c>
      <c r="J20" s="73">
        <v>1</v>
      </c>
      <c r="K20" s="56"/>
      <c r="L20" s="40"/>
    </row>
    <row r="21" spans="1:12" x14ac:dyDescent="0.25">
      <c r="A21" s="62" t="s">
        <v>47</v>
      </c>
      <c r="B21" s="63" t="s">
        <v>90</v>
      </c>
      <c r="C21" s="63" t="s">
        <v>72</v>
      </c>
      <c r="D21" s="63" t="s">
        <v>68</v>
      </c>
      <c r="E21" s="64">
        <v>2.75</v>
      </c>
      <c r="F21" s="64">
        <v>2.7</v>
      </c>
      <c r="G21" s="64">
        <f t="shared" si="0"/>
        <v>7.4250000000000007</v>
      </c>
      <c r="H21" s="65">
        <v>1</v>
      </c>
      <c r="I21" s="79">
        <v>3.71</v>
      </c>
      <c r="J21" s="73">
        <v>1</v>
      </c>
      <c r="K21" s="66"/>
      <c r="L21" s="67"/>
    </row>
    <row r="22" spans="1:12" x14ac:dyDescent="0.25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1:12" ht="15.75" thickBot="1" x14ac:dyDescent="0.3">
      <c r="A23" s="97" t="s">
        <v>92</v>
      </c>
      <c r="B23" s="98"/>
      <c r="C23" s="98"/>
      <c r="D23" s="98"/>
      <c r="E23" s="98"/>
      <c r="F23" s="98"/>
      <c r="G23" s="98"/>
      <c r="H23" s="98"/>
      <c r="I23" s="98"/>
      <c r="J23" s="98"/>
      <c r="K23" s="99"/>
      <c r="L23" s="50">
        <f>SUM(L7:L21)</f>
        <v>0</v>
      </c>
    </row>
    <row r="24" spans="1:12" ht="18.75" x14ac:dyDescent="0.3">
      <c r="A24" s="1"/>
      <c r="B24" s="53"/>
      <c r="C24" s="54"/>
      <c r="D24" s="54"/>
      <c r="E24" s="60"/>
      <c r="F24" s="60"/>
      <c r="G24" s="60"/>
      <c r="H24" s="60"/>
      <c r="I24" s="61"/>
      <c r="J24" s="55"/>
    </row>
    <row r="25" spans="1:12" x14ac:dyDescent="0.25">
      <c r="A25" s="1"/>
      <c r="B25" s="1"/>
      <c r="C25" s="1"/>
      <c r="D25" s="1"/>
      <c r="J25" s="1"/>
    </row>
  </sheetData>
  <mergeCells count="4">
    <mergeCell ref="A22:L22"/>
    <mergeCell ref="A23:K23"/>
    <mergeCell ref="A5:L5"/>
    <mergeCell ref="A4:L4"/>
  </mergeCells>
  <pageMargins left="0.25" right="0.25" top="0.75" bottom="0.75" header="0.3" footer="0.3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4" max="4" width="41.5703125" customWidth="1"/>
    <col min="7" max="7" width="12.28515625" customWidth="1"/>
    <col min="8" max="8" width="14.28515625" customWidth="1"/>
  </cols>
  <sheetData>
    <row r="1" spans="1:8" x14ac:dyDescent="0.25">
      <c r="A1" s="10" t="s">
        <v>30</v>
      </c>
    </row>
    <row r="2" spans="1:8" x14ac:dyDescent="0.25">
      <c r="A2" s="9" t="s">
        <v>103</v>
      </c>
    </row>
    <row r="4" spans="1:8" x14ac:dyDescent="0.25">
      <c r="A4" s="85" t="s">
        <v>44</v>
      </c>
      <c r="B4" s="86"/>
      <c r="C4" s="86"/>
      <c r="D4" s="86"/>
      <c r="E4" s="86"/>
      <c r="F4" s="86"/>
      <c r="G4" s="86"/>
      <c r="H4" s="87"/>
    </row>
    <row r="5" spans="1:8" ht="91.9" customHeight="1" thickBot="1" x14ac:dyDescent="0.3">
      <c r="A5" s="102" t="s">
        <v>102</v>
      </c>
      <c r="B5" s="103"/>
      <c r="C5" s="103"/>
      <c r="D5" s="103"/>
      <c r="E5" s="103"/>
      <c r="F5" s="103"/>
      <c r="G5" s="103"/>
      <c r="H5" s="104"/>
    </row>
    <row r="6" spans="1:8" ht="35.25" x14ac:dyDescent="0.25">
      <c r="A6" s="23" t="s">
        <v>41</v>
      </c>
      <c r="B6" s="24" t="s">
        <v>36</v>
      </c>
      <c r="C6" s="24" t="s">
        <v>32</v>
      </c>
      <c r="D6" s="25" t="s">
        <v>33</v>
      </c>
      <c r="E6" s="24" t="s">
        <v>34</v>
      </c>
      <c r="F6" s="26" t="s">
        <v>35</v>
      </c>
      <c r="G6" s="24" t="s">
        <v>38</v>
      </c>
      <c r="H6" s="27" t="s">
        <v>37</v>
      </c>
    </row>
    <row r="7" spans="1:8" ht="33" customHeight="1" x14ac:dyDescent="0.25">
      <c r="A7" s="28" t="s">
        <v>40</v>
      </c>
      <c r="B7" s="29">
        <v>1279</v>
      </c>
      <c r="C7" s="29" t="s">
        <v>42</v>
      </c>
      <c r="D7" s="30" t="s">
        <v>98</v>
      </c>
      <c r="E7" s="31" t="s">
        <v>43</v>
      </c>
      <c r="F7" s="32">
        <v>1279</v>
      </c>
      <c r="G7" s="33"/>
      <c r="H7" s="34"/>
    </row>
    <row r="8" spans="1:8" s="1" customFormat="1" ht="33" customHeight="1" x14ac:dyDescent="0.25">
      <c r="A8" s="74" t="s">
        <v>40</v>
      </c>
      <c r="B8" s="75">
        <v>271.2</v>
      </c>
      <c r="C8" s="75" t="s">
        <v>42</v>
      </c>
      <c r="D8" s="30" t="s">
        <v>99</v>
      </c>
      <c r="E8" s="31" t="s">
        <v>43</v>
      </c>
      <c r="F8" s="80">
        <v>271.2</v>
      </c>
      <c r="G8" s="76"/>
      <c r="H8" s="77"/>
    </row>
    <row r="9" spans="1:8" s="1" customFormat="1" ht="13.9" customHeight="1" x14ac:dyDescent="0.25">
      <c r="A9" s="81"/>
      <c r="B9" s="105"/>
      <c r="C9" s="105"/>
      <c r="D9" s="105"/>
      <c r="E9" s="105"/>
      <c r="F9" s="105"/>
      <c r="G9" s="105"/>
      <c r="H9" s="82"/>
    </row>
    <row r="10" spans="1:8" ht="15.75" thickBot="1" x14ac:dyDescent="0.3">
      <c r="A10" s="83" t="s">
        <v>29</v>
      </c>
      <c r="B10" s="84"/>
      <c r="C10" s="84"/>
      <c r="D10" s="84"/>
      <c r="E10" s="84"/>
      <c r="F10" s="84"/>
      <c r="G10" s="84"/>
      <c r="H10" s="51">
        <f>SUM(H7:H8)</f>
        <v>0</v>
      </c>
    </row>
  </sheetData>
  <mergeCells count="4">
    <mergeCell ref="A4:H4"/>
    <mergeCell ref="A5:H5"/>
    <mergeCell ref="A10:G10"/>
    <mergeCell ref="A9:H9"/>
  </mergeCell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EBC6-4675-4789-BF55-51F1D7A7B333}">
  <sheetPr>
    <pageSetUpPr fitToPage="1"/>
  </sheetPr>
  <dimension ref="A1:H9"/>
  <sheetViews>
    <sheetView workbookViewId="0">
      <selection activeCell="A2" sqref="A2"/>
    </sheetView>
  </sheetViews>
  <sheetFormatPr defaultRowHeight="15" x14ac:dyDescent="0.25"/>
  <cols>
    <col min="1" max="1" width="19.5703125" customWidth="1"/>
    <col min="4" max="4" width="44.28515625" customWidth="1"/>
    <col min="7" max="7" width="14.28515625" customWidth="1"/>
    <col min="8" max="8" width="14.85546875" customWidth="1"/>
  </cols>
  <sheetData>
    <row r="1" spans="1:8" x14ac:dyDescent="0.25">
      <c r="A1" s="10" t="s">
        <v>30</v>
      </c>
      <c r="B1" s="1"/>
      <c r="C1" s="1"/>
      <c r="D1" s="1"/>
      <c r="E1" s="1"/>
      <c r="F1" s="1"/>
      <c r="G1" s="1"/>
      <c r="H1" s="1"/>
    </row>
    <row r="2" spans="1:8" x14ac:dyDescent="0.25">
      <c r="A2" s="9" t="s">
        <v>103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85" t="s">
        <v>48</v>
      </c>
      <c r="B4" s="86"/>
      <c r="C4" s="86"/>
      <c r="D4" s="86"/>
      <c r="E4" s="86"/>
      <c r="F4" s="86"/>
      <c r="G4" s="86"/>
      <c r="H4" s="87"/>
    </row>
    <row r="5" spans="1:8" ht="93" customHeight="1" thickBot="1" x14ac:dyDescent="0.3">
      <c r="A5" s="102" t="s">
        <v>97</v>
      </c>
      <c r="B5" s="103"/>
      <c r="C5" s="103"/>
      <c r="D5" s="103"/>
      <c r="E5" s="103"/>
      <c r="F5" s="103"/>
      <c r="G5" s="103"/>
      <c r="H5" s="104"/>
    </row>
    <row r="6" spans="1:8" ht="35.25" x14ac:dyDescent="0.25">
      <c r="A6" s="23" t="s">
        <v>41</v>
      </c>
      <c r="B6" s="24" t="s">
        <v>36</v>
      </c>
      <c r="C6" s="24" t="s">
        <v>32</v>
      </c>
      <c r="D6" s="25" t="s">
        <v>33</v>
      </c>
      <c r="E6" s="24" t="s">
        <v>34</v>
      </c>
      <c r="F6" s="26" t="s">
        <v>35</v>
      </c>
      <c r="G6" s="24" t="s">
        <v>38</v>
      </c>
      <c r="H6" s="27" t="s">
        <v>37</v>
      </c>
    </row>
    <row r="7" spans="1:8" ht="33" customHeight="1" x14ac:dyDescent="0.25">
      <c r="A7" s="28" t="s">
        <v>45</v>
      </c>
      <c r="B7" s="29">
        <v>320</v>
      </c>
      <c r="C7" s="29" t="s">
        <v>42</v>
      </c>
      <c r="D7" s="30" t="s">
        <v>49</v>
      </c>
      <c r="E7" s="31">
        <v>2</v>
      </c>
      <c r="F7" s="32">
        <v>320</v>
      </c>
      <c r="G7" s="33"/>
      <c r="H7" s="34"/>
    </row>
    <row r="8" spans="1:8" s="1" customFormat="1" ht="13.9" customHeight="1" x14ac:dyDescent="0.25">
      <c r="A8" s="81"/>
      <c r="B8" s="105"/>
      <c r="C8" s="105"/>
      <c r="D8" s="105"/>
      <c r="E8" s="105"/>
      <c r="F8" s="105"/>
      <c r="G8" s="105"/>
      <c r="H8" s="82"/>
    </row>
    <row r="9" spans="1:8" ht="15.75" thickBot="1" x14ac:dyDescent="0.3">
      <c r="A9" s="83" t="s">
        <v>29</v>
      </c>
      <c r="B9" s="84"/>
      <c r="C9" s="84"/>
      <c r="D9" s="84"/>
      <c r="E9" s="84"/>
      <c r="F9" s="84"/>
      <c r="G9" s="84"/>
      <c r="H9" s="51">
        <f>SUM(H7)</f>
        <v>0</v>
      </c>
    </row>
  </sheetData>
  <mergeCells count="4">
    <mergeCell ref="A4:H4"/>
    <mergeCell ref="A5:H5"/>
    <mergeCell ref="A9:G9"/>
    <mergeCell ref="A8:H8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Položkový rozpočet_souhrn</vt:lpstr>
      <vt:lpstr>Mytí oken</vt:lpstr>
      <vt:lpstr>Mytí skleněnýc ploch</vt:lpstr>
      <vt:lpstr>Pastování podlahy</vt:lpstr>
      <vt:lpstr>Čištění podchodu pro chodce</vt:lpstr>
      <vt:lpstr>'Čištění podchodu pro chodce'!Oblast_tisku</vt:lpstr>
      <vt:lpstr>'Mytí oken'!Oblast_tisku</vt:lpstr>
      <vt:lpstr>'Mytí skleněnýc ploch'!Oblast_tisku</vt:lpstr>
      <vt:lpstr>'Pastování podlahy'!Oblast_tisku</vt:lpstr>
      <vt:lpstr>'Položkový rozpočet_souhrn'!Oblast_tisku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Budský František</dc:creator>
  <cp:lastModifiedBy>Bc. Tereza Michálková</cp:lastModifiedBy>
  <cp:lastPrinted>2025-01-26T23:12:13Z</cp:lastPrinted>
  <dcterms:created xsi:type="dcterms:W3CDTF">2015-11-08T18:31:10Z</dcterms:created>
  <dcterms:modified xsi:type="dcterms:W3CDTF">2025-04-02T13:01:18Z</dcterms:modified>
</cp:coreProperties>
</file>