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F04484F-CF39-4CCF-9322-9B6FDE3A0AAD}" xr6:coauthVersionLast="47" xr6:coauthVersionMax="47" xr10:uidLastSave="{00000000-0000-0000-0000-000000000000}"/>
  <workbookProtection workbookAlgorithmName="SHA-512" workbookHashValue="++3FNVMXpVCpl+6Uig7YK9zgUKoP8LZZsxTFPqzziVeFQKMcFi1o7ru3FZ3drC6F0rLMapA50ELds1klqkwubg==" workbookSaltValue="6ugKnrLJxW6sTh8906y5tg==" workbookSpinCount="100000" lockStructure="1"/>
  <bookViews>
    <workbookView xWindow="-120" yWindow="-163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Print_Area" localSheetId="0">List1!$A$1:$F$44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E38" i="1" l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1" i="1"/>
  <c r="F21" i="1" s="1"/>
  <c r="E17" i="1"/>
  <c r="F17" i="1" s="1"/>
  <c r="E19" i="1"/>
  <c r="F19" i="1" s="1"/>
  <c r="E14" i="1"/>
  <c r="F14" i="1" s="1"/>
  <c r="E23" i="1"/>
  <c r="F23" i="1" s="1"/>
  <c r="E22" i="1"/>
  <c r="F22" i="1" s="1"/>
  <c r="E42" i="1"/>
  <c r="F42" i="1" s="1"/>
  <c r="E18" i="1"/>
  <c r="F18" i="1" s="1"/>
  <c r="F39" i="1" l="1"/>
  <c r="E39" i="1"/>
  <c r="E13" i="1"/>
  <c r="F13" i="1" s="1"/>
  <c r="E24" i="1"/>
  <c r="F24" i="1" l="1"/>
  <c r="E41" i="1"/>
  <c r="E43" i="1" s="1"/>
  <c r="F41" i="1" l="1"/>
  <c r="F43" i="1" s="1"/>
  <c r="E11" i="1"/>
  <c r="F11" i="1" s="1"/>
  <c r="E16" i="1" l="1"/>
  <c r="F16" i="1" s="1"/>
  <c r="E12" i="1" l="1"/>
  <c r="F12" i="1" s="1"/>
  <c r="E20" i="1" l="1"/>
  <c r="F20" i="1" s="1"/>
  <c r="E10" i="1" l="1"/>
  <c r="E25" i="1" s="1"/>
  <c r="E44" i="1" s="1"/>
  <c r="F10" i="1" l="1"/>
  <c r="F25" i="1" s="1"/>
  <c r="F44" i="1" s="1"/>
</calcChain>
</file>

<file path=xl/sharedStrings.xml><?xml version="1.0" encoding="utf-8"?>
<sst xmlns="http://schemas.openxmlformats.org/spreadsheetml/2006/main" count="79" uniqueCount="69">
  <si>
    <t>Počet</t>
  </si>
  <si>
    <t>Jednotková cena bez DPH</t>
  </si>
  <si>
    <t>Cena celkem bez DPH</t>
  </si>
  <si>
    <t>Cena celkem včetně DPH</t>
  </si>
  <si>
    <t>CELKEM</t>
  </si>
  <si>
    <t xml:space="preserve">Mezisoučet </t>
  </si>
  <si>
    <t>Mezisoučet</t>
  </si>
  <si>
    <t>Montáž nábytku</t>
  </si>
  <si>
    <t>16</t>
  </si>
  <si>
    <t>02</t>
  </si>
  <si>
    <t>03</t>
  </si>
  <si>
    <t>04</t>
  </si>
  <si>
    <t>06</t>
  </si>
  <si>
    <t>07</t>
  </si>
  <si>
    <t>08</t>
  </si>
  <si>
    <t>18</t>
  </si>
  <si>
    <t>01</t>
  </si>
  <si>
    <t>05</t>
  </si>
  <si>
    <t>09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</si>
  <si>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</si>
  <si>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</si>
  <si>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</si>
  <si>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</si>
  <si>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</si>
  <si>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</si>
  <si>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</si>
  <si>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</si>
  <si>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</si>
  <si>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</si>
  <si>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</si>
  <si>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</si>
  <si>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</si>
  <si>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</si>
  <si>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 xml:space="preserve"> POLYTECHNICKÁ UČEBNA MOBILIÁŘ </t>
  </si>
  <si>
    <t xml:space="preserve"> POLYTECHNICKÁ UČEBNA VYBAVENÍ</t>
  </si>
  <si>
    <t>Rozpočet polytechnické učebny</t>
  </si>
  <si>
    <t>ZŠ A. BARÁKA LOVOSICE</t>
  </si>
  <si>
    <t xml:space="preserve">DÍLENSKÝ PRACOVNÍ KABINET MOBILIÁŘ </t>
  </si>
  <si>
    <r>
      <t xml:space="preserve">Jednolavice
</t>
    </r>
    <r>
      <rPr>
        <i/>
        <sz val="12"/>
        <rFont val="Cambria"/>
        <family val="1"/>
        <charset val="238"/>
        <scheme val="major"/>
      </rPr>
      <t xml:space="preserve">rozměr : š-700mm, h-500mm, v-760mm
materiál: 
vrchní deska: HPL tl. 19 mm světle šedá, ABS hrana 2,5 mm
podnoží: svařené z ocelového profilu čtvercového průřezu 
povrchová úprava komaxit RAL 9006 
 </t>
    </r>
  </si>
  <si>
    <r>
      <t xml:space="preserve">Dílenská stolička
</t>
    </r>
    <r>
      <rPr>
        <i/>
        <sz val="12"/>
        <rFont val="Cambria"/>
        <family val="1"/>
        <charset val="238"/>
        <scheme val="major"/>
      </rPr>
      <t>rozměr cca: výška sezení 7
materiál: 
podnoží: ohýbaná ocelová trubka kulatého profilu
povrchová úprava komaxit RAL 7035
sedák: překližka tvarovaná kulatá</t>
    </r>
  </si>
  <si>
    <r>
      <t xml:space="preserve"> Box
</t>
    </r>
    <r>
      <rPr>
        <i/>
        <sz val="12"/>
        <rFont val="Cambria"/>
        <family val="1"/>
        <charset val="238"/>
        <scheme val="major"/>
      </rPr>
      <t xml:space="preserve">rozměr: š-383 mm, h-480mm, v-277mm
materiál: materiál: březová překližka tl. 9 mm 
povrchová úprava šedý olej - viditelná kresba dřeva </t>
    </r>
  </si>
  <si>
    <r>
      <t xml:space="preserve">Mobilní box
</t>
    </r>
    <r>
      <rPr>
        <i/>
        <sz val="12"/>
        <rFont val="Cambria"/>
        <family val="1"/>
        <charset val="238"/>
        <scheme val="major"/>
      </rPr>
      <t>vyfrézovaný otvor pro držení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rozměr: š-600mm, h-480mm, v-450mm
materiál: březová překližka tl. 18 mm 
povrchová úprava šedý olej - viditelná kresba dřeva 
kolečka 50 mm s brzdou, transparentní čirá</t>
    </r>
  </si>
  <si>
    <t>06 a</t>
  </si>
  <si>
    <r>
      <t xml:space="preserve">Dílenská  nástěnka velká
</t>
    </r>
    <r>
      <rPr>
        <i/>
        <sz val="12"/>
        <rFont val="Cambria"/>
        <family val="1"/>
        <charset val="238"/>
        <scheme val="major"/>
      </rPr>
      <t>zavěšena na stěnu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rozměr: š-1960mm, h-11mm, v-800mm
materiál: 
konstrukce: jekl 10x10 mm - povrchová úprava: komaxit RAL 7047
plech perforovaný: tl. 0.8 mm, otvory čtvercové 6x6 mm - rozteč 18x18 mm  - povrchová úprava: komaxit RAL 7047</t>
    </r>
  </si>
  <si>
    <r>
      <t xml:space="preserve">Dílenská  nástěnka malá
</t>
    </r>
    <r>
      <rPr>
        <i/>
        <sz val="12"/>
        <rFont val="Cambria"/>
        <family val="1"/>
        <charset val="238"/>
        <scheme val="major"/>
      </rPr>
      <t>zavěšena na stěnu
rozměr: š-980mm, h-11mm, v-800mm
materiál: 
konstrukce: jekl 10x10 mm - povrchová úprava: komaxit RAL 7047
plech perforovaný: tl. 0.8 mm, otvory čtvercové 6x6 mm - rozteč 18x18 mm  - povrchová úprava: komaxit RAL 7047</t>
    </r>
  </si>
  <si>
    <r>
      <t xml:space="preserve">Lavice nad radiátorem 
</t>
    </r>
    <r>
      <rPr>
        <i/>
        <sz val="12"/>
        <rFont val="Cambria"/>
        <family val="1"/>
        <charset val="238"/>
        <scheme val="major"/>
      </rPr>
      <t>sedák s otvory na větrání topení- zaobleno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rozměr: š-1600mm, h-220mm, v-640mm
materiál: 
sedák: buková spárovka tl. 30 mm - povrchová úprava olej 
výztuhy: ocelový plech tl. 5mm - povrchová úprava: komaxit RAL</t>
    </r>
  </si>
  <si>
    <r>
      <t xml:space="preserve">Židle ergonomická
</t>
    </r>
    <r>
      <rPr>
        <i/>
        <sz val="12"/>
        <rFont val="Cambria"/>
        <family val="1"/>
        <charset val="238"/>
        <scheme val="major"/>
      </rPr>
      <t>podnoží umožňující pružení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rozměr: výška sezení 46 cm
materiál: 
Skořepina: buková překližka - povrchová úprava protiskluzový nátěr odstín RAL 1032, 
Podnoží: ohýbaná trubka z kulatého ocelového profilu - povrchová úprava - komaxit RAL 9006
Kluzáky: Polyamid (PA)
Příčná vzpěra mezi ližinami</t>
    </r>
  </si>
  <si>
    <r>
      <t xml:space="preserve">Stůl pro 4
</t>
    </r>
    <r>
      <rPr>
        <i/>
        <sz val="12"/>
        <rFont val="Cambria"/>
        <family val="1"/>
        <charset val="238"/>
        <scheme val="major"/>
      </rPr>
      <t xml:space="preserve">rozměr cca: š-1400mm, h-1000mm, v-760mm
materiál: 
sedák: buková spárovka tl. 40 mm - povrchová úprava olej 
podnoží: buk masiv - povrchová úprava: lak RAL 7047
rektifikace </t>
    </r>
  </si>
  <si>
    <r>
      <t xml:space="preserve">Stůl pro 3D tisk
</t>
    </r>
    <r>
      <rPr>
        <i/>
        <sz val="12"/>
        <rFont val="Cambria"/>
        <family val="1"/>
        <charset val="238"/>
        <scheme val="major"/>
      </rPr>
      <t xml:space="preserve">rozměr cca: š-800mm, h-450mm, v-900mm
materiál: 
sedák: buková spárovka tl. 40 mm - povrchová úprava olej 
podnoží: buk masiv - povrchová úprava: lak RAL 7047
rektifikace </t>
    </r>
  </si>
  <si>
    <r>
      <t xml:space="preserve">Židle
</t>
    </r>
    <r>
      <rPr>
        <i/>
        <sz val="12"/>
        <rFont val="Cambria"/>
        <family val="1"/>
        <charset val="238"/>
        <scheme val="major"/>
      </rPr>
      <t>výškově nastavitelná otočná židle
rozměr: výška sezení 41,5-56,7 cm
materiál: 
Skořepina: buková překližka - povrchová úprava protiskluzový nátěr odstín RAL 1032, 
Podnoží: Hliníkový kříž povrchová úprava - komaxit RAL 9006
Kolečka
S hákem pro připevnění židle k deskám stolu</t>
    </r>
  </si>
  <si>
    <r>
      <t xml:space="preserve">Skříň otevřená vedle dveří
</t>
    </r>
    <r>
      <rPr>
        <i/>
        <sz val="12"/>
        <rFont val="Cambria"/>
        <family val="1"/>
        <charset val="238"/>
        <scheme val="major"/>
      </rPr>
      <t xml:space="preserve">rozměr: š-1210mm, h-280mm, v-2570mm
materiál:
korpus + sokl: HPL 18 Bílá (NCS S0502-G) povrch smoothtouch matt, ABS hrana 2 mm 
záda: HDF 2,5 Bílá 
police: HPL 18 Bílá (NCS S0502-G) povrch smoothtouch matt, ABS hrana 2 mm 
</t>
    </r>
  </si>
  <si>
    <r>
      <t xml:space="preserve">Vestavná skříň vedle dveří
</t>
    </r>
    <r>
      <rPr>
        <i/>
        <sz val="12"/>
        <rFont val="Cambria"/>
        <family val="1"/>
        <charset val="238"/>
        <scheme val="major"/>
      </rPr>
      <t>uzamykatelná, výškově stavitelné police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 xml:space="preserve">rozměr: š-800mm, h-230mm, v-2130mm
materiál:
korpus + sokl + dvířka: HPL 18 Šedá (NCS S1500-N) povrch smoothtouch matt, ABS hrana 2 mm 
police: HPL 18 Bílá (NCS S0502-G) povrch smoothtouch matt, ABS hrana 2 mm 
záda: HDF 2,5 Bílá 
</t>
    </r>
  </si>
  <si>
    <r>
      <t xml:space="preserve">Skříň velká úložná
</t>
    </r>
    <r>
      <rPr>
        <i/>
        <sz val="12"/>
        <rFont val="Cambria"/>
        <family val="1"/>
        <charset val="238"/>
        <scheme val="major"/>
      </rPr>
      <t>výškově stavitelné police
rozměr: š-950mm, h-500mm, v-2170mm
materiál:
korpus + sokl + dvířka+ police + záda: HPL 18 Šedá (NCS S1500-N) povrch smoothtouch matt, ABS hrana 2 mm 
závěs: naložený
otevírání: Tip on
rektifikační nohy soklové</t>
    </r>
  </si>
  <si>
    <r>
      <t xml:space="preserve">Horní skříně úložné
</t>
    </r>
    <r>
      <rPr>
        <i/>
        <sz val="12"/>
        <rFont val="Cambria"/>
        <family val="1"/>
        <charset val="238"/>
        <scheme val="major"/>
      </rPr>
      <t>výškově stavitelné police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 cca: š-950mm, h-500mm, v-400mm
materiál:
korpus + sokl + dvířka+ police + záda: HPL 18 Šedá (NCS S1500-N) povrch smoothtouch matt, ABS hrana 2 mm 
závěs: naložený
otevírání: Tip on
rektifikační nohy soklové</t>
    </r>
  </si>
  <si>
    <r>
      <t xml:space="preserve">Horní skříně úložné
</t>
    </r>
    <r>
      <rPr>
        <i/>
        <sz val="12"/>
        <rFont val="Cambria"/>
        <family val="1"/>
        <charset val="238"/>
        <scheme val="major"/>
      </rPr>
      <t>rozměr cca: š-750mm, h-500mm, v-400mm
materiál:
korpus + sokl + dvířka+ police + záda: HPL 18 Šedá (NCS S1500-N) povrch smoothtouch matt, ABS hrana 2 mm 
závěs: naložený
otevírání: Tip on
rektifikační nohy soklové</t>
    </r>
  </si>
  <si>
    <r>
      <t xml:space="preserve">Magnetická nástěnka
</t>
    </r>
    <r>
      <rPr>
        <i/>
        <sz val="12"/>
        <rFont val="Cambria"/>
        <family val="1"/>
        <charset val="238"/>
        <scheme val="major"/>
      </rPr>
      <t xml:space="preserve">rozměr cca: š-2400mm, h-18mm, v-1200mm
materiál: Magnetické a popisovatelné HPL 18 šedá lesk
závěs na stěnu </t>
    </r>
  </si>
  <si>
    <r>
      <t xml:space="preserve">Otevřená skříň závěsná
</t>
    </r>
    <r>
      <rPr>
        <i/>
        <sz val="12"/>
        <rFont val="Cambria"/>
        <family val="1"/>
        <charset val="238"/>
        <scheme val="major"/>
      </rPr>
      <t xml:space="preserve">rozměr cca: š-540mm, h-250mm, v-2000mm
materiál: HPL 18 Šedá (NCS S1500-N) povrch smoothtouch matt, ABS hrana 2 mm </t>
    </r>
  </si>
  <si>
    <r>
      <t xml:space="preserve">Věšáková deska
</t>
    </r>
    <r>
      <rPr>
        <i/>
        <sz val="12"/>
        <rFont val="Cambria"/>
        <family val="1"/>
        <charset val="238"/>
        <scheme val="major"/>
      </rPr>
      <t>rozměr cca: š-680mm, h-20mm, v-2130mm
materiál:HPL 18 Šedá (NCS S1500-N) povrch smoothtouch matt, ABS hrana 2 mm 
12x háček broušená nerez</t>
    </r>
  </si>
  <si>
    <r>
      <t xml:space="preserve">Skříň na interaktivní panel s dvojdřezem
</t>
    </r>
    <r>
      <rPr>
        <i/>
        <sz val="12"/>
        <rFont val="Cambria"/>
        <family val="1"/>
        <charset val="238"/>
        <scheme val="major"/>
      </rPr>
      <t>uzamykatelná, výškově stavitelné police, pojízdná tabule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 xml:space="preserve">rozměr: š-5760mm, h-530mm, v-2570mm
dvojdřez: š-800mm, h-450mm
2 baterie: nerez, s keramickou kartuší 35 mm
plastové koše 
materiál: 
korpus + sokl + dvířka: HPL  18 Šedá (NCS S1500-N) povrch smoothtouch matt, ABS hrana 2 mm 
police + spodní dvířka s úchytkou: HPL 18 Šedá (NCS S1500-N) povrch smoothtouch matt, ABS hrana 2 mm 
záda: HDF 2,5 Bílá 
středová deska: HPL 36 Šedá (NCS S1500-N) povrch smoothtouch matt, ABS hrana 2 mm 
pojízná tabule: Magnetické a popisovatelné HPL 18 šedá lesk
zrcadlo: 4 mm 
</t>
    </r>
  </si>
  <si>
    <r>
      <t xml:space="preserve">Nízký panel
</t>
    </r>
    <r>
      <rPr>
        <i/>
        <sz val="12"/>
        <rFont val="Cambria"/>
        <family val="1"/>
        <charset val="238"/>
        <scheme val="major"/>
      </rPr>
      <t xml:space="preserve">nástavec na dílenský stůl s perforovaným plechem, příprava na 4x zásuvka krabice do sádrokartonu  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rozměr: š-1960mm, h-100mm, v-470mm
materiál: 
deska: buková spárovka tl. 20 mm - povrchová úprava olej 
korpus: HPL  18 Šedá (NCS S1500-N) povrch smoothtouch matt, ABS hrana 2 mm 
plech perforovaný: tl. 0.8 mm, otvory čtvercové 6x6 mm - rozteč 18x18 mm  - povrchová úprava: komaxit RAL 7047</t>
    </r>
  </si>
  <si>
    <r>
      <t xml:space="preserve">Skříň pro tiskárnu
</t>
    </r>
    <r>
      <rPr>
        <i/>
        <sz val="12"/>
        <rFont val="Cambria"/>
        <family val="1"/>
        <charset val="238"/>
        <scheme val="major"/>
      </rPr>
      <t>rozměr cca: š-1500mm, h-500mm, v-2170mm
materiál:
HPL  18 Šedá (NCS S1500-N) povrch smoothtouch matt, ABS hrana 2 mm 
závěs: naložený
otevírání: Tip on</t>
    </r>
  </si>
  <si>
    <r>
      <t xml:space="preserve">Mobilní stůl
</t>
    </r>
    <r>
      <rPr>
        <i/>
        <sz val="12"/>
        <rFont val="Cambria"/>
        <family val="1"/>
        <charset val="238"/>
        <scheme val="major"/>
      </rPr>
      <t xml:space="preserve">rozměr cca: š-600mm, h-480mm, v-450mm
materiál:
HPL  18 Šedá (NCS S1500-N) povrch smoothtouch matt, ABS hrana 2 mm 
nábytková kolečka 50 mm s brzdou </t>
    </r>
  </si>
  <si>
    <r>
      <t xml:space="preserve">Interaktivní tabule + VESA závěs
- Interaktivní LCD displej 65" FA
</t>
    </r>
    <r>
      <rPr>
        <i/>
        <sz val="12"/>
        <rFont val="Cambria"/>
        <family val="1"/>
        <charset val="238"/>
        <scheme val="major"/>
      </rPr>
      <t>chytrý dotyk
displej s multidotykem
aplikaci pro bezdrátové sdílení obrazu</t>
    </r>
  </si>
  <si>
    <r>
      <t xml:space="preserve">Učitelský stůl
</t>
    </r>
    <r>
      <rPr>
        <i/>
        <sz val="12"/>
        <rFont val="Cambria"/>
        <family val="1"/>
        <charset val="238"/>
        <scheme val="major"/>
      </rPr>
      <t>včetně dvou zásuvek
rektifikace v nohách
rozměr: š-1000 mm, h-500mm, v-840mm
materiál: 
pracovní deska: buková spárovka kvalita A/A  tl. 30 mm - povrchová úprava olej 
korpus zásuvek: HPL 18 Šedá (NCS S3502-Y20R) povrch smoothtouch matt, ABS hrana 2 mm 
čela a dna zásuvek: HPL 18 Šedá (NCS S1500-N) povrch smoothtouch matt, ABS hrana 2 mm 
podnoží: svařené - ocelový jekl 40x40 mm - povrchová úprava: komaxit RAL 7044
výsuv: Blum</t>
    </r>
  </si>
  <si>
    <r>
      <t xml:space="preserve">Dílenský stůl pro 2
</t>
    </r>
    <r>
      <rPr>
        <i/>
        <sz val="12"/>
        <rFont val="Cambria"/>
        <family val="1"/>
        <charset val="238"/>
        <scheme val="major"/>
      </rPr>
      <t>včetně dvou zásuvek
rektifikace v nohách</t>
    </r>
    <r>
      <rPr>
        <b/>
        <i/>
        <sz val="12"/>
        <rFont val="Cambria"/>
        <family val="1"/>
        <charset val="238"/>
        <scheme val="major"/>
      </rPr>
      <t xml:space="preserve">
</t>
    </r>
    <r>
      <rPr>
        <i/>
        <sz val="12"/>
        <rFont val="Cambria"/>
        <family val="1"/>
        <charset val="238"/>
        <scheme val="major"/>
      </rPr>
      <t>rozměr: š-980 mm, h-500mm, v-840mm
materiál: 
pracovní deska: buková spárovka kvalita A/A  tl. 30 mm - povrchová úprava olej 
korpus zásuvek: HPL 18 Šedá (NCS S3502-Y20R) povrch smoothtouch matt, ABS hrana 2 mm 
čela a dna zásuvek: HPL 18 Šedá (NCS S1500-N) povrch smoothtouch matt, ABS hrana 2 mm 
podnoží: svařené - ocelový jekl 40x40 mm - povrchová úprava: komaxit RAL 7044
výsuv: Blum</t>
    </r>
  </si>
  <si>
    <t xml:space="preserve">Montáž a nastavení </t>
  </si>
  <si>
    <t>15</t>
  </si>
  <si>
    <t>17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</si>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</sst>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6"/>
      <color theme="1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2" fillId="2" borderId="0" xfId="0" applyNumberFormat="1" applyFont="1" applyFill="1"/>
    <xf numFmtId="164" fontId="2" fillId="0" borderId="0" xfId="0" applyNumberFormat="1" applyFont="1"/>
    <xf numFmtId="0" fontId="2" fillId="0" borderId="0" xfId="0" applyFont="1"/>
    <xf numFmtId="42" fontId="4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2" fontId="15" fillId="0" borderId="1" xfId="1" applyNumberFormat="1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1" fillId="0" borderId="0" xfId="9" applyFont="1" applyAlignment="1">
      <alignment vertical="center"/>
    </xf>
    <xf numFmtId="0" fontId="16" fillId="0" borderId="3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42" fontId="12" fillId="0" borderId="5" xfId="1" applyNumberFormat="1" applyFont="1" applyFill="1" applyBorder="1" applyAlignment="1">
      <alignment horizontal="right" vertical="center" wrapText="1"/>
    </xf>
    <xf numFmtId="164" fontId="13" fillId="0" borderId="6" xfId="1" applyNumberFormat="1" applyFont="1" applyFill="1" applyBorder="1" applyAlignment="1">
      <alignment horizontal="right" vertical="center"/>
    </xf>
    <xf numFmtId="164" fontId="13" fillId="0" borderId="7" xfId="1" applyNumberFormat="1" applyFont="1" applyFill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2" fontId="15" fillId="0" borderId="2" xfId="1" applyNumberFormat="1" applyFont="1" applyFill="1" applyBorder="1" applyAlignment="1">
      <alignment horizontal="right" vertical="center"/>
    </xf>
    <xf numFmtId="164" fontId="16" fillId="0" borderId="3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righ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2" fontId="15" fillId="0" borderId="8" xfId="1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 wrapText="1"/>
    </xf>
    <xf numFmtId="42" fontId="12" fillId="0" borderId="6" xfId="1" applyNumberFormat="1" applyFont="1" applyFill="1" applyBorder="1" applyAlignment="1">
      <alignment horizontal="right" vertical="center" wrapText="1"/>
    </xf>
    <xf numFmtId="42" fontId="12" fillId="0" borderId="6" xfId="0" applyNumberFormat="1" applyFont="1" applyBorder="1" applyAlignment="1">
      <alignment horizontal="right" vertical="center" wrapText="1"/>
    </xf>
    <xf numFmtId="42" fontId="12" fillId="0" borderId="7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top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0" fillId="0" borderId="13" xfId="0" applyBorder="1" applyAlignment="1">
      <alignment vertical="center"/>
    </xf>
    <xf numFmtId="0" fontId="11" fillId="0" borderId="13" xfId="9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44" fontId="15" fillId="0" borderId="0" xfId="0" applyNumberFormat="1" applyFont="1" applyAlignment="1">
      <alignment vertical="center"/>
    </xf>
    <xf numFmtId="44" fontId="15" fillId="3" borderId="8" xfId="0" applyNumberFormat="1" applyFont="1" applyFill="1" applyBorder="1" applyAlignment="1">
      <alignment vertical="center"/>
    </xf>
    <xf numFmtId="42" fontId="5" fillId="3" borderId="1" xfId="1" applyNumberFormat="1" applyFont="1" applyFill="1" applyBorder="1" applyAlignment="1">
      <alignment horizontal="right" vertical="center" wrapText="1"/>
    </xf>
    <xf numFmtId="42" fontId="14" fillId="3" borderId="1" xfId="1" applyNumberFormat="1" applyFont="1" applyFill="1" applyBorder="1" applyAlignment="1">
      <alignment horizontal="right" vertical="center" wrapText="1"/>
    </xf>
    <xf numFmtId="42" fontId="14" fillId="3" borderId="2" xfId="1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0">
    <cellStyle name="Excel Built-in Normal" xfId="9" xr:uid="{00000000-0005-0000-0000-000000000000}"/>
    <cellStyle name="Hypertextový odkaz 2" xfId="8" xr:uid="{00000000-0005-0000-0000-000001000000}"/>
    <cellStyle name="Měna" xfId="1" builtinId="4"/>
    <cellStyle name="měny 2" xfId="4" xr:uid="{00000000-0005-0000-0000-000003000000}"/>
    <cellStyle name="Normální" xfId="0" builtinId="0"/>
    <cellStyle name="Normální 2" xfId="2" xr:uid="{00000000-0005-0000-0000-000005000000}"/>
    <cellStyle name="normální 3" xfId="3" xr:uid="{00000000-0005-0000-0000-000006000000}"/>
    <cellStyle name="normální 4" xfId="5" xr:uid="{00000000-0005-0000-0000-000007000000}"/>
    <cellStyle name="normální 5" xfId="6" xr:uid="{00000000-0005-0000-0000-000008000000}"/>
    <cellStyle name="normální 6" xfId="7" xr:uid="{00000000-0005-0000-0000-000009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80" zoomScaleNormal="80" workbookViewId="0">
      <selection activeCell="D10" sqref="D10"/>
    </sheetView>
  </sheetViews>
  <sheetFormatPr defaultRowHeight="15" x14ac:dyDescent="0.25"/>
  <cols>
    <col min="1" max="1" width="6.140625" style="3" customWidth="1"/>
    <col min="2" max="2" width="49.28515625" customWidth="1"/>
    <col min="3" max="3" width="7.85546875" style="4" customWidth="1"/>
    <col min="4" max="4" width="18" style="4" customWidth="1"/>
    <col min="5" max="5" width="17.140625" style="4" customWidth="1"/>
    <col min="6" max="6" width="16.28515625" style="4" customWidth="1"/>
  </cols>
  <sheetData>
    <row r="1" spans="1:6" ht="20.100000000000001" customHeight="1" thickBot="1" x14ac:dyDescent="0.3">
      <c r="A1" s="1"/>
    </row>
    <row r="2" spans="1:6" ht="20.100000000000001" customHeight="1" x14ac:dyDescent="0.25">
      <c r="A2" s="40"/>
      <c r="B2" s="41"/>
      <c r="C2" s="42"/>
      <c r="D2" s="42"/>
      <c r="E2" s="42"/>
      <c r="F2" s="43"/>
    </row>
    <row r="3" spans="1:6" ht="20.100000000000001" customHeight="1" x14ac:dyDescent="0.25">
      <c r="A3" s="44"/>
      <c r="B3" s="16" t="s">
        <v>35</v>
      </c>
      <c r="F3" s="45"/>
    </row>
    <row r="4" spans="1:6" ht="20.100000000000001" customHeight="1" x14ac:dyDescent="0.25">
      <c r="A4" s="44"/>
      <c r="B4" t="s">
        <v>36</v>
      </c>
      <c r="F4" s="46"/>
    </row>
    <row r="5" spans="1:6" ht="20.100000000000001" customHeight="1" x14ac:dyDescent="0.25">
      <c r="A5" s="44"/>
      <c r="F5" s="46"/>
    </row>
    <row r="6" spans="1:6" ht="18.75" customHeight="1" x14ac:dyDescent="0.25">
      <c r="A6" s="44"/>
      <c r="F6" s="46"/>
    </row>
    <row r="7" spans="1:6" ht="20.100000000000001" customHeight="1" x14ac:dyDescent="0.25">
      <c r="A7" s="44"/>
      <c r="E7" s="17"/>
      <c r="F7" s="45"/>
    </row>
    <row r="8" spans="1:6" ht="20.100000000000001" customHeight="1" thickBot="1" x14ac:dyDescent="0.3">
      <c r="A8" s="47"/>
      <c r="B8" s="48"/>
      <c r="C8" s="49"/>
      <c r="D8" s="49"/>
      <c r="E8" s="49"/>
      <c r="F8" s="50"/>
    </row>
    <row r="9" spans="1:6" s="2" customFormat="1" ht="48.75" customHeight="1" thickBot="1" x14ac:dyDescent="0.3">
      <c r="A9" s="59" t="s">
        <v>33</v>
      </c>
      <c r="B9" s="60"/>
      <c r="C9" s="36" t="s">
        <v>0</v>
      </c>
      <c r="D9" s="37" t="s">
        <v>1</v>
      </c>
      <c r="E9" s="38" t="s">
        <v>2</v>
      </c>
      <c r="F9" s="39" t="s">
        <v>3</v>
      </c>
    </row>
    <row r="10" spans="1:6" s="2" customFormat="1" ht="181.5" customHeight="1" x14ac:dyDescent="0.25">
      <c r="A10" s="32" t="s">
        <v>16</v>
      </c>
      <c r="B10" s="33" t="s">
        <v>50</v>
      </c>
      <c r="C10" s="34">
        <v>1</v>
      </c>
      <c r="D10" s="55">
        <v>0</v>
      </c>
      <c r="E10" s="35">
        <f t="shared" ref="E10:E18" si="0">D10*C10</f>
        <v>0</v>
      </c>
      <c r="F10" s="35">
        <f t="shared" ref="F10:F18" si="1">E10*1.21</f>
        <v>0</v>
      </c>
    </row>
    <row r="11" spans="1:6" s="2" customFormat="1" ht="229.5" customHeight="1" x14ac:dyDescent="0.25">
      <c r="A11" s="14" t="s">
        <v>9</v>
      </c>
      <c r="B11" s="15" t="s">
        <v>51</v>
      </c>
      <c r="C11" s="12">
        <v>1</v>
      </c>
      <c r="D11" s="55">
        <v>0</v>
      </c>
      <c r="E11" s="13">
        <f t="shared" ref="E11" si="2">D11*C11</f>
        <v>0</v>
      </c>
      <c r="F11" s="13">
        <f t="shared" ref="F11" si="3">E11*1.21</f>
        <v>0</v>
      </c>
    </row>
    <row r="12" spans="1:6" s="2" customFormat="1" ht="373.5" customHeight="1" x14ac:dyDescent="0.25">
      <c r="A12" s="14" t="s">
        <v>10</v>
      </c>
      <c r="B12" s="15" t="s">
        <v>58</v>
      </c>
      <c r="C12" s="12">
        <v>1</v>
      </c>
      <c r="D12" s="55">
        <v>0</v>
      </c>
      <c r="E12" s="13">
        <f t="shared" si="0"/>
        <v>0</v>
      </c>
      <c r="F12" s="13">
        <f t="shared" si="1"/>
        <v>0</v>
      </c>
    </row>
    <row r="13" spans="1:6" s="2" customFormat="1" ht="130.5" customHeight="1" x14ac:dyDescent="0.25">
      <c r="A13" s="14" t="s">
        <v>11</v>
      </c>
      <c r="B13" s="15" t="s">
        <v>41</v>
      </c>
      <c r="C13" s="12">
        <v>2</v>
      </c>
      <c r="D13" s="55">
        <v>0</v>
      </c>
      <c r="E13" s="13">
        <f t="shared" si="0"/>
        <v>0</v>
      </c>
      <c r="F13" s="13">
        <f t="shared" si="1"/>
        <v>0</v>
      </c>
    </row>
    <row r="14" spans="1:6" s="2" customFormat="1" ht="90.75" customHeight="1" x14ac:dyDescent="0.25">
      <c r="A14" s="14" t="s">
        <v>17</v>
      </c>
      <c r="B14" s="15" t="s">
        <v>40</v>
      </c>
      <c r="C14" s="12">
        <v>20</v>
      </c>
      <c r="D14" s="55">
        <v>0</v>
      </c>
      <c r="E14" s="13">
        <f t="shared" ref="E14" si="4">D14*C14</f>
        <v>0</v>
      </c>
      <c r="F14" s="13">
        <f t="shared" ref="F14" si="5">E14*1.21</f>
        <v>0</v>
      </c>
    </row>
    <row r="15" spans="1:6" s="2" customFormat="1" ht="240.75" customHeight="1" x14ac:dyDescent="0.25">
      <c r="A15" s="14" t="s">
        <v>12</v>
      </c>
      <c r="B15" s="15" t="s">
        <v>64</v>
      </c>
      <c r="C15" s="12">
        <v>15</v>
      </c>
      <c r="D15" s="55">
        <v>0</v>
      </c>
      <c r="E15" s="13">
        <f>D15*C15</f>
        <v>0</v>
      </c>
      <c r="F15" s="13">
        <f>E15*1.21</f>
        <v>0</v>
      </c>
    </row>
    <row r="16" spans="1:6" s="2" customFormat="1" ht="240.75" customHeight="1" x14ac:dyDescent="0.25">
      <c r="A16" s="14" t="s">
        <v>42</v>
      </c>
      <c r="B16" s="15" t="s">
        <v>63</v>
      </c>
      <c r="C16" s="12">
        <v>1</v>
      </c>
      <c r="D16" s="55">
        <v>0</v>
      </c>
      <c r="E16" s="13">
        <f>D16*C16</f>
        <v>0</v>
      </c>
      <c r="F16" s="13">
        <f>E16*1.21</f>
        <v>0</v>
      </c>
    </row>
    <row r="17" spans="1:6" s="2" customFormat="1" ht="224.25" customHeight="1" x14ac:dyDescent="0.25">
      <c r="A17" s="14" t="s">
        <v>13</v>
      </c>
      <c r="B17" s="15" t="s">
        <v>59</v>
      </c>
      <c r="C17" s="12">
        <v>1</v>
      </c>
      <c r="D17" s="55">
        <v>0</v>
      </c>
      <c r="E17" s="13">
        <f t="shared" ref="E17" si="6">D17*C17</f>
        <v>0</v>
      </c>
      <c r="F17" s="13">
        <f t="shared" ref="F17" si="7">E17*1.21</f>
        <v>0</v>
      </c>
    </row>
    <row r="18" spans="1:6" s="2" customFormat="1" ht="150" customHeight="1" x14ac:dyDescent="0.25">
      <c r="A18" s="14" t="s">
        <v>14</v>
      </c>
      <c r="B18" s="15" t="s">
        <v>43</v>
      </c>
      <c r="C18" s="12">
        <v>5</v>
      </c>
      <c r="D18" s="55">
        <v>0</v>
      </c>
      <c r="E18" s="13">
        <f t="shared" si="0"/>
        <v>0</v>
      </c>
      <c r="F18" s="13">
        <f t="shared" si="1"/>
        <v>0</v>
      </c>
    </row>
    <row r="19" spans="1:6" s="2" customFormat="1" ht="165" customHeight="1" x14ac:dyDescent="0.25">
      <c r="A19" s="14" t="s">
        <v>18</v>
      </c>
      <c r="B19" s="15" t="s">
        <v>44</v>
      </c>
      <c r="C19" s="12">
        <v>1</v>
      </c>
      <c r="D19" s="55">
        <v>0</v>
      </c>
      <c r="E19" s="13">
        <f t="shared" ref="E19" si="8">D19*C19</f>
        <v>0</v>
      </c>
      <c r="F19" s="13">
        <f t="shared" ref="F19" si="9">E19*1.21</f>
        <v>0</v>
      </c>
    </row>
    <row r="20" spans="1:6" s="2" customFormat="1" ht="143.25" customHeight="1" x14ac:dyDescent="0.25">
      <c r="A20" s="14" t="s">
        <v>19</v>
      </c>
      <c r="B20" s="15" t="s">
        <v>45</v>
      </c>
      <c r="C20" s="12">
        <v>2</v>
      </c>
      <c r="D20" s="55">
        <v>0</v>
      </c>
      <c r="E20" s="13">
        <f t="shared" ref="E20:E21" si="10">D20*C20</f>
        <v>0</v>
      </c>
      <c r="F20" s="13">
        <f t="shared" ref="F20:F24" si="11">E20*1.21</f>
        <v>0</v>
      </c>
    </row>
    <row r="21" spans="1:6" s="2" customFormat="1" ht="130.5" customHeight="1" x14ac:dyDescent="0.25">
      <c r="A21" s="14" t="s">
        <v>20</v>
      </c>
      <c r="B21" s="15" t="s">
        <v>39</v>
      </c>
      <c r="C21" s="12">
        <v>31</v>
      </c>
      <c r="D21" s="55">
        <v>0</v>
      </c>
      <c r="E21" s="13">
        <f t="shared" si="10"/>
        <v>0</v>
      </c>
      <c r="F21" s="13">
        <f t="shared" si="11"/>
        <v>0</v>
      </c>
    </row>
    <row r="22" spans="1:6" s="2" customFormat="1" ht="137.25" customHeight="1" x14ac:dyDescent="0.25">
      <c r="A22" s="14" t="s">
        <v>21</v>
      </c>
      <c r="B22" s="15" t="s">
        <v>38</v>
      </c>
      <c r="C22" s="12">
        <v>16</v>
      </c>
      <c r="D22" s="55">
        <v>0</v>
      </c>
      <c r="E22" s="13">
        <f t="shared" ref="E22:E24" si="12">D22*C22</f>
        <v>0</v>
      </c>
      <c r="F22" s="13">
        <f t="shared" si="11"/>
        <v>0</v>
      </c>
    </row>
    <row r="23" spans="1:6" s="2" customFormat="1" ht="162" customHeight="1" x14ac:dyDescent="0.25">
      <c r="A23" s="14" t="s">
        <v>22</v>
      </c>
      <c r="B23" s="15" t="s">
        <v>46</v>
      </c>
      <c r="C23" s="12">
        <v>16</v>
      </c>
      <c r="D23" s="55">
        <v>0</v>
      </c>
      <c r="E23" s="13">
        <f t="shared" si="12"/>
        <v>0</v>
      </c>
      <c r="F23" s="13">
        <f t="shared" si="11"/>
        <v>0</v>
      </c>
    </row>
    <row r="24" spans="1:6" s="2" customFormat="1" ht="30" customHeight="1" thickBot="1" x14ac:dyDescent="0.3">
      <c r="A24" s="14" t="s">
        <v>23</v>
      </c>
      <c r="B24" s="15" t="s">
        <v>7</v>
      </c>
      <c r="C24" s="12">
        <v>1</v>
      </c>
      <c r="D24" s="55">
        <v>0</v>
      </c>
      <c r="E24" s="13">
        <f t="shared" si="12"/>
        <v>0</v>
      </c>
      <c r="F24" s="13">
        <f t="shared" si="11"/>
        <v>0</v>
      </c>
    </row>
    <row r="25" spans="1:6" s="5" customFormat="1" ht="29.25" customHeight="1" thickBot="1" x14ac:dyDescent="0.3">
      <c r="A25" s="28"/>
      <c r="B25" s="29" t="s">
        <v>5</v>
      </c>
      <c r="C25" s="30"/>
      <c r="D25" s="31"/>
      <c r="E25" s="22">
        <f>SUM(E10:E24)</f>
        <v>0</v>
      </c>
      <c r="F25" s="23">
        <f>SUM(F10:F24)</f>
        <v>0</v>
      </c>
    </row>
    <row r="26" spans="1:6" s="2" customFormat="1" ht="48.75" customHeight="1" thickBot="1" x14ac:dyDescent="0.3">
      <c r="A26" s="59" t="s">
        <v>37</v>
      </c>
      <c r="B26" s="60"/>
      <c r="C26" s="36" t="s">
        <v>0</v>
      </c>
      <c r="D26" s="37" t="s">
        <v>1</v>
      </c>
      <c r="E26" s="38" t="s">
        <v>2</v>
      </c>
      <c r="F26" s="39" t="s">
        <v>3</v>
      </c>
    </row>
    <row r="27" spans="1:6" s="2" customFormat="1" ht="186.75" customHeight="1" x14ac:dyDescent="0.25">
      <c r="A27" s="14" t="s">
        <v>66</v>
      </c>
      <c r="B27" s="15" t="s">
        <v>52</v>
      </c>
      <c r="C27" s="51">
        <v>3</v>
      </c>
      <c r="D27" s="56">
        <v>0</v>
      </c>
      <c r="E27" s="35">
        <f t="shared" ref="E27:E31" si="13">D27*C27</f>
        <v>0</v>
      </c>
      <c r="F27" s="35">
        <f t="shared" ref="F27:F31" si="14">E27*1.21</f>
        <v>0</v>
      </c>
    </row>
    <row r="28" spans="1:6" s="2" customFormat="1" ht="171.75" customHeight="1" x14ac:dyDescent="0.25">
      <c r="A28" s="14" t="s">
        <v>8</v>
      </c>
      <c r="B28" s="15" t="s">
        <v>53</v>
      </c>
      <c r="C28" s="51">
        <v>3</v>
      </c>
      <c r="D28" s="56">
        <v>0</v>
      </c>
      <c r="E28" s="13">
        <f t="shared" si="13"/>
        <v>0</v>
      </c>
      <c r="F28" s="13">
        <f t="shared" si="14"/>
        <v>0</v>
      </c>
    </row>
    <row r="29" spans="1:6" s="2" customFormat="1" ht="165" customHeight="1" x14ac:dyDescent="0.25">
      <c r="A29" s="14" t="s">
        <v>67</v>
      </c>
      <c r="B29" s="15" t="s">
        <v>54</v>
      </c>
      <c r="C29" s="51">
        <v>2</v>
      </c>
      <c r="D29" s="56">
        <v>0</v>
      </c>
      <c r="E29" s="13">
        <f t="shared" si="13"/>
        <v>0</v>
      </c>
      <c r="F29" s="13">
        <f t="shared" si="14"/>
        <v>0</v>
      </c>
    </row>
    <row r="30" spans="1:6" s="2" customFormat="1" ht="135" customHeight="1" x14ac:dyDescent="0.25">
      <c r="A30" s="14" t="s">
        <v>15</v>
      </c>
      <c r="B30" s="15" t="s">
        <v>60</v>
      </c>
      <c r="C30" s="51">
        <v>1</v>
      </c>
      <c r="D30" s="56">
        <v>0</v>
      </c>
      <c r="E30" s="13">
        <f t="shared" si="13"/>
        <v>0</v>
      </c>
      <c r="F30" s="13">
        <f t="shared" si="14"/>
        <v>0</v>
      </c>
    </row>
    <row r="31" spans="1:6" s="2" customFormat="1" ht="136.5" customHeight="1" x14ac:dyDescent="0.25">
      <c r="A31" s="14" t="s">
        <v>24</v>
      </c>
      <c r="B31" s="15" t="s">
        <v>61</v>
      </c>
      <c r="C31" s="51">
        <v>1</v>
      </c>
      <c r="D31" s="56">
        <v>0</v>
      </c>
      <c r="E31" s="13">
        <f t="shared" si="13"/>
        <v>0</v>
      </c>
      <c r="F31" s="13">
        <f t="shared" si="14"/>
        <v>0</v>
      </c>
    </row>
    <row r="32" spans="1:6" s="2" customFormat="1" ht="149.25" customHeight="1" x14ac:dyDescent="0.25">
      <c r="A32" s="14" t="s">
        <v>25</v>
      </c>
      <c r="B32" s="15" t="s">
        <v>47</v>
      </c>
      <c r="C32" s="51">
        <v>1</v>
      </c>
      <c r="D32" s="56">
        <v>0</v>
      </c>
      <c r="E32" s="13">
        <f>D32*C32</f>
        <v>0</v>
      </c>
      <c r="F32" s="13">
        <f>E32*1.21</f>
        <v>0</v>
      </c>
    </row>
    <row r="33" spans="1:6" s="2" customFormat="1" ht="146.25" customHeight="1" x14ac:dyDescent="0.25">
      <c r="A33" s="14" t="s">
        <v>26</v>
      </c>
      <c r="B33" s="15" t="s">
        <v>48</v>
      </c>
      <c r="C33" s="51">
        <v>1</v>
      </c>
      <c r="D33" s="56">
        <v>0</v>
      </c>
      <c r="E33" s="13">
        <f t="shared" ref="E33:E38" si="15">D33*C33</f>
        <v>0</v>
      </c>
      <c r="F33" s="13">
        <f t="shared" ref="F33:F38" si="16">E33*1.21</f>
        <v>0</v>
      </c>
    </row>
    <row r="34" spans="1:6" s="2" customFormat="1" ht="87.75" customHeight="1" x14ac:dyDescent="0.25">
      <c r="A34" s="14" t="s">
        <v>27</v>
      </c>
      <c r="B34" s="15" t="s">
        <v>55</v>
      </c>
      <c r="C34" s="51">
        <v>1</v>
      </c>
      <c r="D34" s="56">
        <v>0</v>
      </c>
      <c r="E34" s="13">
        <f t="shared" si="15"/>
        <v>0</v>
      </c>
      <c r="F34" s="13">
        <f t="shared" si="16"/>
        <v>0</v>
      </c>
    </row>
    <row r="35" spans="1:6" s="2" customFormat="1" ht="66" customHeight="1" x14ac:dyDescent="0.25">
      <c r="A35" s="14" t="s">
        <v>28</v>
      </c>
      <c r="B35" s="15" t="s">
        <v>56</v>
      </c>
      <c r="C35" s="51">
        <v>1</v>
      </c>
      <c r="D35" s="56">
        <v>0</v>
      </c>
      <c r="E35" s="13">
        <f t="shared" si="15"/>
        <v>0</v>
      </c>
      <c r="F35" s="13">
        <f t="shared" si="16"/>
        <v>0</v>
      </c>
    </row>
    <row r="36" spans="1:6" s="2" customFormat="1" ht="92.25" customHeight="1" x14ac:dyDescent="0.25">
      <c r="A36" s="14" t="s">
        <v>29</v>
      </c>
      <c r="B36" s="15" t="s">
        <v>57</v>
      </c>
      <c r="C36" s="51">
        <v>1</v>
      </c>
      <c r="D36" s="56">
        <v>0</v>
      </c>
      <c r="E36" s="13">
        <f t="shared" si="15"/>
        <v>0</v>
      </c>
      <c r="F36" s="13">
        <f t="shared" si="16"/>
        <v>0</v>
      </c>
    </row>
    <row r="37" spans="1:6" s="2" customFormat="1" ht="172.5" customHeight="1" x14ac:dyDescent="0.25">
      <c r="A37" s="14" t="s">
        <v>30</v>
      </c>
      <c r="B37" s="15" t="s">
        <v>49</v>
      </c>
      <c r="C37" s="51">
        <v>4</v>
      </c>
      <c r="D37" s="56">
        <v>0</v>
      </c>
      <c r="E37" s="13">
        <f t="shared" si="15"/>
        <v>0</v>
      </c>
      <c r="F37" s="13">
        <f t="shared" si="16"/>
        <v>0</v>
      </c>
    </row>
    <row r="38" spans="1:6" s="2" customFormat="1" ht="30" customHeight="1" thickBot="1" x14ac:dyDescent="0.3">
      <c r="A38" s="14" t="s">
        <v>31</v>
      </c>
      <c r="B38" s="15" t="s">
        <v>7</v>
      </c>
      <c r="C38" s="12">
        <v>1</v>
      </c>
      <c r="D38" s="56">
        <v>0</v>
      </c>
      <c r="E38" s="13">
        <f t="shared" si="15"/>
        <v>0</v>
      </c>
      <c r="F38" s="13">
        <f t="shared" si="16"/>
        <v>0</v>
      </c>
    </row>
    <row r="39" spans="1:6" s="5" customFormat="1" ht="29.25" customHeight="1" thickBot="1" x14ac:dyDescent="0.3">
      <c r="A39" s="28"/>
      <c r="B39" s="29" t="s">
        <v>5</v>
      </c>
      <c r="C39" s="30"/>
      <c r="D39" s="31"/>
      <c r="E39" s="22">
        <f>SUM(E27:E38)</f>
        <v>0</v>
      </c>
      <c r="F39" s="23">
        <f>SUM(F27:F38)</f>
        <v>0</v>
      </c>
    </row>
    <row r="40" spans="1:6" s="2" customFormat="1" ht="48.75" customHeight="1" thickBot="1" x14ac:dyDescent="0.3">
      <c r="A40" s="59" t="s">
        <v>34</v>
      </c>
      <c r="B40" s="60"/>
      <c r="C40" s="36" t="s">
        <v>0</v>
      </c>
      <c r="D40" s="37" t="s">
        <v>1</v>
      </c>
      <c r="E40" s="38" t="s">
        <v>2</v>
      </c>
      <c r="F40" s="39" t="s">
        <v>3</v>
      </c>
    </row>
    <row r="41" spans="1:6" s="2" customFormat="1" ht="102.75" customHeight="1" x14ac:dyDescent="0.25">
      <c r="A41" s="14" t="s">
        <v>32</v>
      </c>
      <c r="B41" s="15" t="s">
        <v>62</v>
      </c>
      <c r="C41" s="12">
        <v>1</v>
      </c>
      <c r="D41" s="57">
        <v>0</v>
      </c>
      <c r="E41" s="13">
        <f t="shared" ref="E41" si="17">D41*C41</f>
        <v>0</v>
      </c>
      <c r="F41" s="13">
        <f t="shared" ref="F41" si="18">E41*1.21</f>
        <v>0</v>
      </c>
    </row>
    <row r="42" spans="1:6" s="2" customFormat="1" ht="39.950000000000003" customHeight="1" thickBot="1" x14ac:dyDescent="0.3">
      <c r="A42" s="24" t="s">
        <v>68</v>
      </c>
      <c r="B42" s="25" t="s">
        <v>65</v>
      </c>
      <c r="C42" s="26">
        <v>1</v>
      </c>
      <c r="D42" s="58">
        <v>0</v>
      </c>
      <c r="E42" s="27">
        <f t="shared" ref="E42" si="19">D42*C42</f>
        <v>0</v>
      </c>
      <c r="F42" s="27">
        <f t="shared" ref="F42" si="20">E42*1.21</f>
        <v>0</v>
      </c>
    </row>
    <row r="43" spans="1:6" s="6" customFormat="1" ht="29.25" customHeight="1" thickBot="1" x14ac:dyDescent="0.3">
      <c r="A43" s="28"/>
      <c r="B43" s="29" t="s">
        <v>6</v>
      </c>
      <c r="C43" s="30"/>
      <c r="D43" s="31"/>
      <c r="E43" s="22">
        <f>SUM(E41:E42)</f>
        <v>0</v>
      </c>
      <c r="F43" s="23">
        <f>SUM(F41:F42)</f>
        <v>0</v>
      </c>
    </row>
    <row r="44" spans="1:6" s="7" customFormat="1" ht="29.25" customHeight="1" thickBot="1" x14ac:dyDescent="0.3">
      <c r="A44" s="18"/>
      <c r="B44" s="19" t="s">
        <v>4</v>
      </c>
      <c r="C44" s="20"/>
      <c r="D44" s="21"/>
      <c r="E44" s="22">
        <f>E25+E39+E43</f>
        <v>0</v>
      </c>
      <c r="F44" s="23">
        <f>F25+F39+F43</f>
        <v>0</v>
      </c>
    </row>
    <row r="47" spans="1:6" ht="34.5" customHeight="1" x14ac:dyDescent="0.25">
      <c r="B47" s="52"/>
      <c r="E47" s="8"/>
    </row>
    <row r="49" spans="4:5" x14ac:dyDescent="0.25">
      <c r="E49" s="9"/>
    </row>
    <row r="50" spans="4:5" x14ac:dyDescent="0.25">
      <c r="E50" s="10"/>
    </row>
    <row r="51" spans="4:5" x14ac:dyDescent="0.25">
      <c r="E51" s="11"/>
    </row>
    <row r="52" spans="4:5" ht="15.75" x14ac:dyDescent="0.25">
      <c r="D52" s="54"/>
      <c r="E52" s="53"/>
    </row>
    <row r="53" spans="4:5" ht="15.75" x14ac:dyDescent="0.25">
      <c r="D53" s="54"/>
      <c r="E53" s="53"/>
    </row>
    <row r="54" spans="4:5" ht="15.75" x14ac:dyDescent="0.25">
      <c r="D54" s="54"/>
      <c r="E54" s="53"/>
    </row>
    <row r="55" spans="4:5" ht="15.75" x14ac:dyDescent="0.25">
      <c r="D55" s="54"/>
      <c r="E55" s="53"/>
    </row>
    <row r="56" spans="4:5" ht="15.75" x14ac:dyDescent="0.25">
      <c r="D56" s="54"/>
      <c r="E56" s="53"/>
    </row>
    <row r="57" spans="4:5" ht="15.75" x14ac:dyDescent="0.25">
      <c r="D57" s="54"/>
      <c r="E57" s="53"/>
    </row>
    <row r="58" spans="4:5" ht="15.75" x14ac:dyDescent="0.25">
      <c r="D58" s="54"/>
      <c r="E58" s="53"/>
    </row>
    <row r="59" spans="4:5" ht="15.75" x14ac:dyDescent="0.25">
      <c r="D59" s="54"/>
      <c r="E59" s="53"/>
    </row>
    <row r="60" spans="4:5" ht="15.75" x14ac:dyDescent="0.25">
      <c r="D60" s="54"/>
      <c r="E60" s="53"/>
    </row>
    <row r="61" spans="4:5" ht="15.75" x14ac:dyDescent="0.25">
      <c r="D61" s="54"/>
      <c r="E61" s="53"/>
    </row>
    <row r="62" spans="4:5" ht="15.75" x14ac:dyDescent="0.25">
      <c r="D62" s="54"/>
      <c r="E62" s="53"/>
    </row>
    <row r="63" spans="4:5" ht="15.75" x14ac:dyDescent="0.25">
      <c r="D63" s="54"/>
      <c r="E63" s="53"/>
    </row>
    <row r="64" spans="4:5" ht="15.75" x14ac:dyDescent="0.25">
      <c r="D64" s="54"/>
      <c r="E64" s="53"/>
    </row>
    <row r="65" spans="4:5" ht="15.75" x14ac:dyDescent="0.25">
      <c r="D65" s="54"/>
      <c r="E65" s="53"/>
    </row>
    <row r="66" spans="4:5" ht="15.75" x14ac:dyDescent="0.25">
      <c r="D66" s="54"/>
      <c r="E66" s="53"/>
    </row>
    <row r="67" spans="4:5" ht="15.75" x14ac:dyDescent="0.25">
      <c r="D67" s="54"/>
      <c r="E67" s="53"/>
    </row>
  </sheetData>
  <sheetProtection algorithmName="SHA-512" hashValue="/iC2UUxjGbtK0AULJ/v9PD5wMbqeKEcn22CbDpGtW/aHY/r4u3G+br51QnfVwatsB95NkRNaWWJABLh/FsfTzQ==" saltValue="DtBupKQ5R0qCcaVQOf294w==" spinCount="100000" sheet="1" objects="1" scenarios="1"/>
  <protectedRanges>
    <protectedRange sqref="D10:D42" name="Oblast1"/>
  </protectedRanges>
  <mergeCells count="3">
    <mergeCell ref="A40:B40"/>
    <mergeCell ref="A9:B9"/>
    <mergeCell ref="A26:B26"/>
  </mergeCells>
  <pageMargins left="0.70866141732283472" right="0.70866141732283472" top="0.78740157480314965" bottom="0.78740157480314965" header="0.31496062992125984" footer="0.31496062992125984"/>
  <pageSetup paperSize="9" scale="7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2026-02-16T13:59:45Z</dcterms:created>
  <dcterms:modified xsi:type="dcterms:W3CDTF">2026-03-11T09:31:17Z</dcterms:modified>
</cp:coreProperties>
</file>